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8190" tabRatio="732" activeTab="1"/>
  </bookViews>
  <sheets>
    <sheet name="HORARI" sheetId="1" r:id="rId1"/>
    <sheet name="1ª DIVISIÓ" sheetId="2" r:id="rId2"/>
    <sheet name="2ª DIVISIÓ" sheetId="3" r:id="rId3"/>
    <sheet name="TABULACIO INDIVIDUALS" sheetId="4" r:id="rId4"/>
    <sheet name="TABULACIO 2 BASTONS" sheetId="5" r:id="rId5"/>
    <sheet name="TABULACIO PARELLES" sheetId="6" r:id="rId6"/>
    <sheet name="TABULACIO CONJUNTS" sheetId="7" r:id="rId7"/>
  </sheets>
  <definedNames/>
  <calcPr fullCalcOnLoad="1"/>
</workbook>
</file>

<file path=xl/sharedStrings.xml><?xml version="1.0" encoding="utf-8"?>
<sst xmlns="http://schemas.openxmlformats.org/spreadsheetml/2006/main" count="1458" uniqueCount="534">
  <si>
    <t>CONCENTRACIÓ DELS CLUBS PARTICIPANTS</t>
  </si>
  <si>
    <t>09.30 h.</t>
  </si>
  <si>
    <t>INICI CERIMÒNIA D'OBERTURA</t>
  </si>
  <si>
    <t>ENTRADA DELS CLUBS PARTICIPANTS</t>
  </si>
  <si>
    <t>C.T. BADALONA</t>
  </si>
  <si>
    <t>C.T. BLANES</t>
  </si>
  <si>
    <t>C.T. CAN PARELLADA</t>
  </si>
  <si>
    <t>C.T. CERVERA</t>
  </si>
  <si>
    <t>C.T. COSTA BRAVA-BLANES</t>
  </si>
  <si>
    <t xml:space="preserve">C.T. DELTEBRE </t>
  </si>
  <si>
    <t>C.T. ELS ALFACS</t>
  </si>
  <si>
    <t>C.T. GORNAL</t>
  </si>
  <si>
    <t>C.T. L'ALCALATEN</t>
  </si>
  <si>
    <t>C.T. L'AMETLLA DE MAR</t>
  </si>
  <si>
    <t>C.T. L'HOSPITALET</t>
  </si>
  <si>
    <t>C.T. MAÇANET DE LA SELVA</t>
  </si>
  <si>
    <t>C.T. SANTA BARBARA</t>
  </si>
  <si>
    <t>C.T. TORTOSA</t>
  </si>
  <si>
    <t>C.T. ULLDECONA</t>
  </si>
  <si>
    <t>C.T. VALLS</t>
  </si>
  <si>
    <t>C.T. VILOBÍ DEL PENEDÈS</t>
  </si>
  <si>
    <t>ENTRADA DELS JUTGES</t>
  </si>
  <si>
    <t>JURAMENT DE L'ATLETA</t>
  </si>
  <si>
    <t>JURAMENT DEL JUTGE</t>
  </si>
  <si>
    <t>10.00 h.</t>
  </si>
  <si>
    <t>10.45 h.</t>
  </si>
  <si>
    <t>11.05 h.</t>
  </si>
  <si>
    <t>11.10 h.</t>
  </si>
  <si>
    <t xml:space="preserve">COMPETICIÓ </t>
  </si>
  <si>
    <t>COMPETICIÓ</t>
  </si>
  <si>
    <t>DESCANS PER DINAR</t>
  </si>
  <si>
    <t>15.00 h.</t>
  </si>
  <si>
    <t>15.05 h.</t>
  </si>
  <si>
    <t>16.00 h.</t>
  </si>
  <si>
    <t>16.05 h.</t>
  </si>
  <si>
    <t>17.10 h.</t>
  </si>
  <si>
    <t>17.15 h.</t>
  </si>
  <si>
    <t>17.20 h.</t>
  </si>
  <si>
    <t>17.30 h.</t>
  </si>
  <si>
    <t>18.40 h.</t>
  </si>
  <si>
    <t>18.45 h.</t>
  </si>
  <si>
    <t>FINAL COMPETICIÓ</t>
  </si>
  <si>
    <t>DIUMENGE 6</t>
  </si>
  <si>
    <t>OBERTURA DEL PAVELLÓ</t>
  </si>
  <si>
    <t>10.50 h.</t>
  </si>
  <si>
    <t>11.25 h.</t>
  </si>
  <si>
    <t>11.30 h.</t>
  </si>
  <si>
    <t>Escalfament Individuals Categoria JUVENIL FEMENÍ i MASCULÍ</t>
  </si>
  <si>
    <t>12.50 h.</t>
  </si>
  <si>
    <t>Escalfament Individuals Categoria JUNIOR FEMENÍ i MASCULÍ</t>
  </si>
  <si>
    <t>12.55 h.</t>
  </si>
  <si>
    <t>Escalfament Parelles Categoria SÈNIOR</t>
  </si>
  <si>
    <t>16.35 h.</t>
  </si>
  <si>
    <t>19.10 h.</t>
  </si>
  <si>
    <t>CERIMONIA DE CLAUSURA I LLIURAMENT DE PREMIS</t>
  </si>
  <si>
    <t xml:space="preserve">19.50 h. </t>
  </si>
  <si>
    <t>FINAL DE LA COMPETICIÓ</t>
  </si>
  <si>
    <t>DISSABTE 19</t>
  </si>
  <si>
    <t>CAMPIONAT DE CATALUNYA BASE</t>
  </si>
  <si>
    <t xml:space="preserve">C.T. ELS MAGRANERS </t>
  </si>
  <si>
    <t>C.T. AMPOSTA (club organitzador)</t>
  </si>
  <si>
    <t>INDIVIDUALS</t>
  </si>
  <si>
    <t xml:space="preserve">CAMPIONAT DE CATALUNYA BASE </t>
  </si>
  <si>
    <t>AMPOSTA, 19 i 20 DE JUNY DEL 2010</t>
  </si>
  <si>
    <t>Nº</t>
  </si>
  <si>
    <t>NOM I COGNOM</t>
  </si>
  <si>
    <t>CLUB</t>
  </si>
  <si>
    <t>CATEGORIA INFANTIL FEMENÍ</t>
  </si>
  <si>
    <t>NÚRIA</t>
  </si>
  <si>
    <t>TIBARI</t>
  </si>
  <si>
    <t>L'AMETLLA</t>
  </si>
  <si>
    <t>CATEGORIA CADET FEMENÍ</t>
  </si>
  <si>
    <t>NATALIA</t>
  </si>
  <si>
    <t>ROPERO</t>
  </si>
  <si>
    <t>2 BASTONS</t>
  </si>
  <si>
    <t>CATEGORIA 2 BASTONS INFANTIL</t>
  </si>
  <si>
    <t>ELENA</t>
  </si>
  <si>
    <t>POPA</t>
  </si>
  <si>
    <t>ULLDECONA</t>
  </si>
  <si>
    <t>CATEGORIA 2 BASTONS CADET</t>
  </si>
  <si>
    <t>ANNA</t>
  </si>
  <si>
    <t>ZAFRA</t>
  </si>
  <si>
    <t>ELS ALFACS</t>
  </si>
  <si>
    <t>PARELLES</t>
  </si>
  <si>
    <t>PARELLES CATEGORIA CADET</t>
  </si>
  <si>
    <t>MARIA ELENA BUDAN - NATALIA ROPERO</t>
  </si>
  <si>
    <t>EQUIPS</t>
  </si>
  <si>
    <t>EQUIPS CATEGORIA INFANTIL</t>
  </si>
  <si>
    <t>VALLS</t>
  </si>
  <si>
    <t>L'ALCALATEN</t>
  </si>
  <si>
    <t>GORNAL B</t>
  </si>
  <si>
    <t>GORNAL A</t>
  </si>
  <si>
    <t>VILOBÍ</t>
  </si>
  <si>
    <t>TORTOSA</t>
  </si>
  <si>
    <t>COSTA BRAVA-BLANES</t>
  </si>
  <si>
    <t>MAGRANERS</t>
  </si>
  <si>
    <t>10.30 h.</t>
  </si>
  <si>
    <t>10.35 h.</t>
  </si>
  <si>
    <t>Escalfament 2 Bastons Categoria INFANTIL i CADET</t>
  </si>
  <si>
    <t>11.00 h.</t>
  </si>
  <si>
    <t>Escalfament Equips Categoria INFANTIL 1-3</t>
  </si>
  <si>
    <t>Escalfament Equips Categoria INFANTIL 4-6</t>
  </si>
  <si>
    <t>Escalfament Equips Categoria INFANTIL 7-8</t>
  </si>
  <si>
    <t>Escalfament Equips Categoria INFANTIL 9-10</t>
  </si>
  <si>
    <t>11.15 h.</t>
  </si>
  <si>
    <t>11.20 h.</t>
  </si>
  <si>
    <t>12.40 h.</t>
  </si>
  <si>
    <t>12.45 h.</t>
  </si>
  <si>
    <t>EQUIPS CATEGORIA CADET</t>
  </si>
  <si>
    <t>DELTEBRE</t>
  </si>
  <si>
    <t>L'AMETLLA A</t>
  </si>
  <si>
    <t>GORNAL</t>
  </si>
  <si>
    <t>MAÇANET</t>
  </si>
  <si>
    <t>L'AMETLLA B</t>
  </si>
  <si>
    <t>L'HOSPITALET</t>
  </si>
  <si>
    <t>ALFACS</t>
  </si>
  <si>
    <t>Escalfament Equips Categoria CADET 1-3</t>
  </si>
  <si>
    <t>Escalfament Equips Categoria CADET 4-6</t>
  </si>
  <si>
    <t>Escalfament Equips Categoria CADET 7-9</t>
  </si>
  <si>
    <t xml:space="preserve">14.00 h. </t>
  </si>
  <si>
    <t>GRUPS</t>
  </si>
  <si>
    <t>GRUPS CATEGORIA INFANTIL</t>
  </si>
  <si>
    <t>AMPOSTA</t>
  </si>
  <si>
    <t>Escalfament Grups Categoria INFANTIL 1-2</t>
  </si>
  <si>
    <t>Escalfament Grups Categoria INFANTIL 3-4</t>
  </si>
  <si>
    <t>GRUPS CATEGORIA CADET</t>
  </si>
  <si>
    <t>SANTA BARBARA</t>
  </si>
  <si>
    <t>Escalfament Grups Categoria CADET</t>
  </si>
  <si>
    <t>15.45 h.</t>
  </si>
  <si>
    <t>CATEGORIA BENJAMÍ FEMENÍ</t>
  </si>
  <si>
    <t>JÚLIA</t>
  </si>
  <si>
    <t>ROCA</t>
  </si>
  <si>
    <t>IRIS</t>
  </si>
  <si>
    <t>GARCIA</t>
  </si>
  <si>
    <t>AINHOA</t>
  </si>
  <si>
    <t>BURCET</t>
  </si>
  <si>
    <t>BLANES</t>
  </si>
  <si>
    <t>ENIA</t>
  </si>
  <si>
    <t>SORRIBES</t>
  </si>
  <si>
    <t xml:space="preserve">ARÉS </t>
  </si>
  <si>
    <t>GONZÁLEZ</t>
  </si>
  <si>
    <t>ALBA</t>
  </si>
  <si>
    <t>GASPARÍN</t>
  </si>
  <si>
    <t>FOIX</t>
  </si>
  <si>
    <t>JULIÀ</t>
  </si>
  <si>
    <t>AINOA</t>
  </si>
  <si>
    <t>CASANOVA</t>
  </si>
  <si>
    <t>NEREA</t>
  </si>
  <si>
    <t>LENDINEZ</t>
  </si>
  <si>
    <t>ILÈNIA</t>
  </si>
  <si>
    <t>SANCHEZ</t>
  </si>
  <si>
    <t>JANIS</t>
  </si>
  <si>
    <t>SIERRA</t>
  </si>
  <si>
    <t>CATEGORIA BENJAMÍ MASCULÍ</t>
  </si>
  <si>
    <t>Escalfament Individuals Categoria BENJAMÍ FEMENÍ i MASCULÍ</t>
  </si>
  <si>
    <t>POL</t>
  </si>
  <si>
    <t>FERNANDEZ</t>
  </si>
  <si>
    <t xml:space="preserve">CRISTIAN JORDI </t>
  </si>
  <si>
    <t xml:space="preserve">PAUN </t>
  </si>
  <si>
    <t xml:space="preserve">MADALINA </t>
  </si>
  <si>
    <t>NEGREA</t>
  </si>
  <si>
    <t>ARIADNA</t>
  </si>
  <si>
    <t>CALLAU</t>
  </si>
  <si>
    <t>JOANA</t>
  </si>
  <si>
    <t>PEREZ</t>
  </si>
  <si>
    <t>ANDREA</t>
  </si>
  <si>
    <t>MARAVER</t>
  </si>
  <si>
    <t>PATRÍCIA</t>
  </si>
  <si>
    <t>MORAS</t>
  </si>
  <si>
    <t>AURA</t>
  </si>
  <si>
    <t>GÜETO</t>
  </si>
  <si>
    <t>HIERRO</t>
  </si>
  <si>
    <t>IDOYA</t>
  </si>
  <si>
    <t>CARRILLO</t>
  </si>
  <si>
    <t>ESTHER</t>
  </si>
  <si>
    <t>SUBIRATS</t>
  </si>
  <si>
    <t>PAULA</t>
  </si>
  <si>
    <t>LÓPEZ</t>
  </si>
  <si>
    <t>MEGIA</t>
  </si>
  <si>
    <t>CINTA</t>
  </si>
  <si>
    <t>ESCODA</t>
  </si>
  <si>
    <t>CATEGORIA INFNATIL MASCULÍ</t>
  </si>
  <si>
    <t xml:space="preserve">RAUL </t>
  </si>
  <si>
    <t>JURCA</t>
  </si>
  <si>
    <t>FOGHIS</t>
  </si>
  <si>
    <t>Escalfament Individuals Categoria INFANTIL FEMENÍ 1-8</t>
  </si>
  <si>
    <t>Escalfament Individuals Categoria INFANTIL FEMENÍ 9-13 i MASCULÍ</t>
  </si>
  <si>
    <t>ISAAC</t>
  </si>
  <si>
    <t>DOLZ</t>
  </si>
  <si>
    <t>Escalfament Individuals Categoria CADET FEMENÍ I MASCULÍ</t>
  </si>
  <si>
    <t>FERRE</t>
  </si>
  <si>
    <t>LAURA</t>
  </si>
  <si>
    <t>PASTEAN</t>
  </si>
  <si>
    <t>AROA</t>
  </si>
  <si>
    <t>PERALES</t>
  </si>
  <si>
    <t>BADALONA</t>
  </si>
  <si>
    <t>MARINA</t>
  </si>
  <si>
    <t>MARTÍNEZ</t>
  </si>
  <si>
    <t>MARIA</t>
  </si>
  <si>
    <t>MARIA ELENA</t>
  </si>
  <si>
    <t>BUDAN</t>
  </si>
  <si>
    <t>MOLINA</t>
  </si>
  <si>
    <t>MERITXELL</t>
  </si>
  <si>
    <t>RODRIGUEZ</t>
  </si>
  <si>
    <t>ROMINA</t>
  </si>
  <si>
    <t>MEDINA</t>
  </si>
  <si>
    <t>BESARTA</t>
  </si>
  <si>
    <t>SAHITOLLI</t>
  </si>
  <si>
    <t>GUERRA</t>
  </si>
  <si>
    <t>CATEGORIA CADET MASCULÍ</t>
  </si>
  <si>
    <t>VICTOR</t>
  </si>
  <si>
    <t>VASQUEZ</t>
  </si>
  <si>
    <t>19.45 h.</t>
  </si>
  <si>
    <t>Escalfament Individuals Categoria INFANTIL i CADET FEMENÍ A</t>
  </si>
  <si>
    <t>Escalfament Parelles Categoria CADET A</t>
  </si>
  <si>
    <t>CATEGORIA JUVENIL FEMENÍ</t>
  </si>
  <si>
    <t>ALEXANDRINA</t>
  </si>
  <si>
    <t>ENII</t>
  </si>
  <si>
    <t>CRISTINA</t>
  </si>
  <si>
    <t xml:space="preserve">ERIKA </t>
  </si>
  <si>
    <t>MAYOR</t>
  </si>
  <si>
    <t xml:space="preserve">VICTORIA </t>
  </si>
  <si>
    <t>PAZ</t>
  </si>
  <si>
    <t>FABRA</t>
  </si>
  <si>
    <t>JUDIT</t>
  </si>
  <si>
    <t>VILLAESCUSA</t>
  </si>
  <si>
    <t>PASCA</t>
  </si>
  <si>
    <t>RIDORSA</t>
  </si>
  <si>
    <t>DIANA</t>
  </si>
  <si>
    <t>SANDRA</t>
  </si>
  <si>
    <t>RODRÍGUEZ</t>
  </si>
  <si>
    <t>NOGUERO</t>
  </si>
  <si>
    <t>COLOMER</t>
  </si>
  <si>
    <t>CATEGORIA JUVENIL MASCULÍ</t>
  </si>
  <si>
    <t>MARC</t>
  </si>
  <si>
    <t>AARON</t>
  </si>
  <si>
    <t>MIRANDA</t>
  </si>
  <si>
    <t>CATEGORIA JUNIOR FEMENÍ</t>
  </si>
  <si>
    <t>SAN NICOLAS</t>
  </si>
  <si>
    <t>CAN PARELLADA</t>
  </si>
  <si>
    <t xml:space="preserve">LAIA </t>
  </si>
  <si>
    <t>BERTOMEU</t>
  </si>
  <si>
    <t>UXUE</t>
  </si>
  <si>
    <t>SOFIA JAZMIN</t>
  </si>
  <si>
    <t>LUIS</t>
  </si>
  <si>
    <t xml:space="preserve">MARTA </t>
  </si>
  <si>
    <t>CODINA</t>
  </si>
  <si>
    <t>PAOLA</t>
  </si>
  <si>
    <t>RUIZ</t>
  </si>
  <si>
    <t>MONICA</t>
  </si>
  <si>
    <t>ANGUERA</t>
  </si>
  <si>
    <t>VALLRIBERA</t>
  </si>
  <si>
    <t>THAIS</t>
  </si>
  <si>
    <t>CATEGORIA JUNIOR MASCULÍ</t>
  </si>
  <si>
    <t>JOSÉ</t>
  </si>
  <si>
    <t>FERNÁNDEZ</t>
  </si>
  <si>
    <t>CATEGORIA SÈNIOR FEMENÍ</t>
  </si>
  <si>
    <t xml:space="preserve">JUDIT </t>
  </si>
  <si>
    <t>NINOT</t>
  </si>
  <si>
    <t>CERVERA</t>
  </si>
  <si>
    <t>MORENO</t>
  </si>
  <si>
    <t>MIRIAM</t>
  </si>
  <si>
    <t>PASTOR</t>
  </si>
  <si>
    <t>ESTER</t>
  </si>
  <si>
    <t>JIMENEZ</t>
  </si>
  <si>
    <t xml:space="preserve">MARI </t>
  </si>
  <si>
    <t>VELASCO</t>
  </si>
  <si>
    <t xml:space="preserve">EVA </t>
  </si>
  <si>
    <t>MORATO</t>
  </si>
  <si>
    <t>ROSALES</t>
  </si>
  <si>
    <t>MªVICTORIA</t>
  </si>
  <si>
    <t>DIEZ</t>
  </si>
  <si>
    <t xml:space="preserve">JÚLIA </t>
  </si>
  <si>
    <t>ALEGRE</t>
  </si>
  <si>
    <t>ELISABETH</t>
  </si>
  <si>
    <t>CATEGORIA SÈNIOR MASCULÍ</t>
  </si>
  <si>
    <t>PAU</t>
  </si>
  <si>
    <t>SORIA</t>
  </si>
  <si>
    <t>PARELLES CATEGORIA JUVENIL</t>
  </si>
  <si>
    <t>PARELLES CATEGORIA BENAJAMÍ</t>
  </si>
  <si>
    <t>POL FERNANDEZ - ELISABETH CORELLA</t>
  </si>
  <si>
    <t>ROGER GRAU - PAULA LÓPEZ</t>
  </si>
  <si>
    <t>ENRIC QUERAL - NAIRA QUERAL</t>
  </si>
  <si>
    <t>JÚLIA CRESPO - ARES GONZALEZ</t>
  </si>
  <si>
    <t>CRISTINA NEGREA - LARISA NEGREA</t>
  </si>
  <si>
    <t>LEIRE CHIVA - ANNA QUEROL</t>
  </si>
  <si>
    <t>ALBA CEPRIA - ILENIA SANCHEZ</t>
  </si>
  <si>
    <t>PARELLES CATEGORIA INFANTIL</t>
  </si>
  <si>
    <t>ALBA PEREZ - SANDRA VALLES</t>
  </si>
  <si>
    <t>ANGELA COLOME - LAURA MARTÍNEZ</t>
  </si>
  <si>
    <t>MADALINA NEGREA - JÚLIA ROCA</t>
  </si>
  <si>
    <t>ISAAC DOLZ - AINHOA LOPEZ</t>
  </si>
  <si>
    <t>AINOA CASANOVAS - PATRÍCIA MORAS</t>
  </si>
  <si>
    <t>AURA GÜETO - ANDREA MARAVER</t>
  </si>
  <si>
    <t>ARIADNA ESPELTA - MARIA SORIANO</t>
  </si>
  <si>
    <t>JOANA PEREZ - ESTHER SUBIRATS</t>
  </si>
  <si>
    <t>PAULA IONA BOROS - PAULA GRAU</t>
  </si>
  <si>
    <t>ANDREA ALVARADO - BRIGITTE FRANCH</t>
  </si>
  <si>
    <t>PAULA LOPEZ - ROMINA MEDINA</t>
  </si>
  <si>
    <t>MIREIA ARASA - NÚRIA BRAU</t>
  </si>
  <si>
    <t>AROA PERALES - VICTOR VASQUEZ</t>
  </si>
  <si>
    <t>RAQUEL SUECA - SELENA TOMEY</t>
  </si>
  <si>
    <t>VIRGINIA ABRIL - EVA QUEROL</t>
  </si>
  <si>
    <t>ANDREA NAVARRO - MERTIXELL RODRIGUEZ</t>
  </si>
  <si>
    <t>MªINES FERRE - AIDA MESTRE</t>
  </si>
  <si>
    <t>CRISTINA MARTÍNEZ - ANNA ZAFRA</t>
  </si>
  <si>
    <t>ANDREA HERNANDEZ - PAULA FERNÁNDEZ</t>
  </si>
  <si>
    <t>DIANA ELENA DANCIU - MAYRA ESTEFANIA LUIS</t>
  </si>
  <si>
    <t>KAREN GUERRI - MELISSA TOMEY</t>
  </si>
  <si>
    <t>CARLA MARTÍNEZ - LAURA MOLINA</t>
  </si>
  <si>
    <t>DENISA BUDAN - ANA MARIA PAUN</t>
  </si>
  <si>
    <t>NÚRIA GUERRA - SANDRA RODRÍGUEZ</t>
  </si>
  <si>
    <t>TANIA ESCABIAS - ANHOA NOGUERO</t>
  </si>
  <si>
    <t>PARELLES CATEGORIA JUNIOR</t>
  </si>
  <si>
    <t>MIREIA BOADA - JUDIT RAMOS</t>
  </si>
  <si>
    <t>JESSICA FERNANDEZ - ANDRA ESTEFANIA</t>
  </si>
  <si>
    <t>MARTA CODINA - MONICA CODINA</t>
  </si>
  <si>
    <t>ESTEFANIA RUIZ - PAOLA RUIZ</t>
  </si>
  <si>
    <t>CAROLINA BLANCO - PATRICIA TRULLEN</t>
  </si>
  <si>
    <t>NEREA FABRA - LAIA BERTOMEU</t>
  </si>
  <si>
    <t>SOFIA JAZMIN LUIS - ANDREEA PASCA</t>
  </si>
  <si>
    <t>JACINT GASOL - JENNY VARGAS</t>
  </si>
  <si>
    <t>MARIAN GARZON - YAIZA RODRIGIEZ</t>
  </si>
  <si>
    <t xml:space="preserve">ANABEL FARRE - PILAR PEREZ </t>
  </si>
  <si>
    <t>ELENA GARCIA - LUCIA LARA</t>
  </si>
  <si>
    <t>IRINA ALBESA - MERITXELL ROIG</t>
  </si>
  <si>
    <t>SERGI CATALAN - EVA MORATO</t>
  </si>
  <si>
    <t>EVA SANCHEZ - PERE SANS</t>
  </si>
  <si>
    <t>PACO RODRIGUEZ - MARI VELASCO</t>
  </si>
  <si>
    <t>10.05 h.</t>
  </si>
  <si>
    <t>12.20 h.</t>
  </si>
  <si>
    <t>12.25 h.</t>
  </si>
  <si>
    <t>Escalfament Individuals Categoria SÈNIOR FEMENÍ i MASCULÍ</t>
  </si>
  <si>
    <t>13.20 h.</t>
  </si>
  <si>
    <t>13.25 h.</t>
  </si>
  <si>
    <t>Escalfament Parelles Categoria BENJAMÍ</t>
  </si>
  <si>
    <t>14.00 h.</t>
  </si>
  <si>
    <t>Escalfament Parelles Categoria INFANTIL</t>
  </si>
  <si>
    <t>15.50 h.</t>
  </si>
  <si>
    <t>Escalfament Parelles Categoria CADET</t>
  </si>
  <si>
    <t>16.30 h.</t>
  </si>
  <si>
    <t>Escalfament Parelles Categoria JUVENIL</t>
  </si>
  <si>
    <t>17.25 h.</t>
  </si>
  <si>
    <t>Escalfaments Parelles Categoria JUNIOR</t>
  </si>
  <si>
    <t>18.05 h.</t>
  </si>
  <si>
    <t>18.10 h.</t>
  </si>
  <si>
    <t>PARELLES CATEGORIA SÈNIOR</t>
  </si>
  <si>
    <t>15.20 h.</t>
  </si>
  <si>
    <t>15.25 h.</t>
  </si>
  <si>
    <t>15.30 h.</t>
  </si>
  <si>
    <t>TABULACIÓ</t>
  </si>
  <si>
    <t>2ª DIVISIO</t>
  </si>
  <si>
    <t>PARELLES CADET</t>
  </si>
  <si>
    <t>ORDRE D'ACTUACIÓ</t>
  </si>
  <si>
    <t>JUEZ 1</t>
  </si>
  <si>
    <t>JUEZ 2</t>
  </si>
  <si>
    <t>JUEZ 3</t>
  </si>
  <si>
    <t>JUEZ 4</t>
  </si>
  <si>
    <t xml:space="preserve">SUMA </t>
  </si>
  <si>
    <t>TOTAL</t>
  </si>
  <si>
    <t>PENAL</t>
  </si>
  <si>
    <t>P.T.</t>
  </si>
  <si>
    <t xml:space="preserve"> PARELLES JUVENIL</t>
  </si>
  <si>
    <t>Mª INES - AIDA</t>
  </si>
  <si>
    <t>ALBA - SANDRA</t>
  </si>
  <si>
    <t>PARELLES JUNIOR</t>
  </si>
  <si>
    <t>MIREIA - JUDIT</t>
  </si>
  <si>
    <t xml:space="preserve"> PARELLES SENIOR</t>
  </si>
  <si>
    <t>JACINT - JENNY</t>
  </si>
  <si>
    <t>ELS MAGRANERS</t>
  </si>
  <si>
    <t>1ª DIVISIO</t>
  </si>
  <si>
    <t>INDIVIDUALS BENJAMI FEMENI</t>
  </si>
  <si>
    <t>NOM I CLUB</t>
  </si>
  <si>
    <t>JUTGE 1</t>
  </si>
  <si>
    <t>JUTGE 2</t>
  </si>
  <si>
    <t>JUTGE 3</t>
  </si>
  <si>
    <t>JUTGE 4</t>
  </si>
  <si>
    <t>JUTGE 5</t>
  </si>
  <si>
    <t>SUMA</t>
  </si>
  <si>
    <t>MEDIA</t>
  </si>
  <si>
    <t>JULIA ROCA</t>
  </si>
  <si>
    <t>M.T.</t>
  </si>
  <si>
    <t>E.A.</t>
  </si>
  <si>
    <t>INDIVIDUALS INFANTIL FEMENI</t>
  </si>
  <si>
    <t>VILOBI</t>
  </si>
  <si>
    <t>MADALINA NEGREA</t>
  </si>
  <si>
    <t>INDIVIDUALS CADET FEMENI</t>
  </si>
  <si>
    <t>NATALIA FERRE</t>
  </si>
  <si>
    <t>INDIVIDUALS JUVENIL FEMENI</t>
  </si>
  <si>
    <t>LAIA BERTOMEU</t>
  </si>
  <si>
    <t>ALEXANDRINA ENII</t>
  </si>
  <si>
    <t>INDIVIDUALS JUNIOR FEMENI</t>
  </si>
  <si>
    <t>INDIVIDUALS SENIOR FEMENI</t>
  </si>
  <si>
    <t>EQUIPS INFANTIL</t>
  </si>
  <si>
    <t>EQUIPS CADET</t>
  </si>
  <si>
    <t>CAMPIONAT DE CATALUNYA BASE 2010</t>
  </si>
  <si>
    <t>AMPOSTA, 19 - 20 DE JUNY DE 2010</t>
  </si>
  <si>
    <t>NURIA TIBARI</t>
  </si>
  <si>
    <t>NATALIA ROPERO</t>
  </si>
  <si>
    <t>2 BASTONS INFANTIL</t>
  </si>
  <si>
    <t>ELENA POPA</t>
  </si>
  <si>
    <t>2 BASTONS CADET</t>
  </si>
  <si>
    <t>ANNA ZAFRA</t>
  </si>
  <si>
    <t>ACALATEN</t>
  </si>
  <si>
    <t>GRUPS INFANTIL</t>
  </si>
  <si>
    <t>GRUPS CADET</t>
  </si>
  <si>
    <t>PARELLES SCADET</t>
  </si>
  <si>
    <t>MARIA ELENA - NATALIA</t>
  </si>
  <si>
    <t>IRIS GARCIA</t>
  </si>
  <si>
    <t>AINHOA BURCET</t>
  </si>
  <si>
    <t>ENIA SORRIBES</t>
  </si>
  <si>
    <t>ARES GONZALEZ</t>
  </si>
  <si>
    <t>ALBA GASPARIN</t>
  </si>
  <si>
    <t>FOIX JULIA</t>
  </si>
  <si>
    <t>AINOA CASANOVAS</t>
  </si>
  <si>
    <t>NEREA LENDINEZ</t>
  </si>
  <si>
    <t>ILENIA SANCHEZ</t>
  </si>
  <si>
    <t>JANIS SIERRA</t>
  </si>
  <si>
    <t>INDIVIDUALS BENJAMI MASCULI</t>
  </si>
  <si>
    <t>POL FERNANDEZ</t>
  </si>
  <si>
    <t>CRISTIAN JORDI PAUN</t>
  </si>
  <si>
    <t>ARIADNA CALLAU</t>
  </si>
  <si>
    <t>JOANA PEREZ</t>
  </si>
  <si>
    <t>ANDREA MARAVER</t>
  </si>
  <si>
    <t>PATRICIA MORAS</t>
  </si>
  <si>
    <t>AURA GUETO</t>
  </si>
  <si>
    <t>JULIA HIERRO</t>
  </si>
  <si>
    <t>IDOYA CARRILLO</t>
  </si>
  <si>
    <t>ESTHER SUBIRTAS</t>
  </si>
  <si>
    <t>PAULA LOPEZ</t>
  </si>
  <si>
    <t>PAULA MEGIA</t>
  </si>
  <si>
    <t>CINTA ESCODA</t>
  </si>
  <si>
    <t>INDIVIDUALS INFANTIL MASCULI</t>
  </si>
  <si>
    <t>RAUL JURCA</t>
  </si>
  <si>
    <t>ISAAC DOLZ</t>
  </si>
  <si>
    <t>RAUL FOGHIS</t>
  </si>
  <si>
    <t>LAURA PASTEAN</t>
  </si>
  <si>
    <t>AROA PERALES</t>
  </si>
  <si>
    <t>MARINA MARTINEZ</t>
  </si>
  <si>
    <t>MARIA ELENA BUDAN</t>
  </si>
  <si>
    <t>LAURA MOLINA</t>
  </si>
  <si>
    <t>MERITXELL RODRIGUEZ</t>
  </si>
  <si>
    <t>ROMINA MEDINA</t>
  </si>
  <si>
    <t>BESARTA SAHITOLLI</t>
  </si>
  <si>
    <t>NURIA GUERRA</t>
  </si>
  <si>
    <t>INDIVIDUALS CADET MASCULI</t>
  </si>
  <si>
    <t>VICTOR VASQUEZ</t>
  </si>
  <si>
    <t xml:space="preserve">CRISTINA MARTINEZ </t>
  </si>
  <si>
    <t>ERIKA MAYOR</t>
  </si>
  <si>
    <t>VICTORIA PAZ</t>
  </si>
  <si>
    <t>NEREA FABRA</t>
  </si>
  <si>
    <t>JUDIT VILLAESCUSA</t>
  </si>
  <si>
    <t>ANDREA PASCA</t>
  </si>
  <si>
    <t>MARIA RIDORSA</t>
  </si>
  <si>
    <t>DIANA POPA</t>
  </si>
  <si>
    <t>SANDRA RODRIGUEZ</t>
  </si>
  <si>
    <t>AINHOA NOGUERO</t>
  </si>
  <si>
    <t>ANNA COLOMER</t>
  </si>
  <si>
    <t>INDIVIDUALS JUVENIL MASCULI</t>
  </si>
  <si>
    <t>AARON MIRANDA</t>
  </si>
  <si>
    <t>MARC HIERRO</t>
  </si>
  <si>
    <t>JUDIT SANNICOLAS</t>
  </si>
  <si>
    <t>UXUE GONZALEZ</t>
  </si>
  <si>
    <t>SOFIA JAZMIN LUIS</t>
  </si>
  <si>
    <t>MARTA CODINA</t>
  </si>
  <si>
    <t>PAOLA RUIZ</t>
  </si>
  <si>
    <t>MONICA CODINA</t>
  </si>
  <si>
    <t>ANDREA ANGUERA</t>
  </si>
  <si>
    <t>CRISTINA VALLRIBERA</t>
  </si>
  <si>
    <t>ARIADNA GASPARIN</t>
  </si>
  <si>
    <t>THAIS GARCIA</t>
  </si>
  <si>
    <t>INDIVIDUALS SENIOR MASCULI</t>
  </si>
  <si>
    <t>INDIVIDUALS JUNIOR MASCULI</t>
  </si>
  <si>
    <t>JOSE FERNANDEZ</t>
  </si>
  <si>
    <t>JUDIT NINOT</t>
  </si>
  <si>
    <t>ALBA MORENO</t>
  </si>
  <si>
    <t>MIRIAM PASTOR</t>
  </si>
  <si>
    <t>ESTHER JIMENEZ</t>
  </si>
  <si>
    <t>MARI VELASCO</t>
  </si>
  <si>
    <t>EVA MORATO</t>
  </si>
  <si>
    <t>CRISTINA ROSALES</t>
  </si>
  <si>
    <t>Mª VICTORIA DIEZ</t>
  </si>
  <si>
    <t>JULIA ALEGRE</t>
  </si>
  <si>
    <t>ELISABETH CODINA</t>
  </si>
  <si>
    <t>PAU SORIA</t>
  </si>
  <si>
    <t>PARELLES BENJAMI</t>
  </si>
  <si>
    <t xml:space="preserve"> PARELLES INFANTIL</t>
  </si>
  <si>
    <t>POL - ELISABETH</t>
  </si>
  <si>
    <t>ROGER - PAULA</t>
  </si>
  <si>
    <t>ENRIC - NAIRA</t>
  </si>
  <si>
    <t>JULIA - ARES</t>
  </si>
  <si>
    <t>CRISTINA - LARISA</t>
  </si>
  <si>
    <t>LEIRE - ANNA</t>
  </si>
  <si>
    <t>ALCALATEN</t>
  </si>
  <si>
    <t>ALBA - ILENIA</t>
  </si>
  <si>
    <t>ANGELA - LAURA</t>
  </si>
  <si>
    <t>MADALINA - JULIA</t>
  </si>
  <si>
    <t>ISAAC - AINHOA</t>
  </si>
  <si>
    <t>AINOA - PATRICIA</t>
  </si>
  <si>
    <t>AURA - ANDREA</t>
  </si>
  <si>
    <t>ARIADNA - MARIA</t>
  </si>
  <si>
    <t>JOANA - ESTHER</t>
  </si>
  <si>
    <t>PAULA IONA - PAULA</t>
  </si>
  <si>
    <t>ANDREA - BRIGITTE</t>
  </si>
  <si>
    <t>PAULA - ROMINA</t>
  </si>
  <si>
    <t>MIREIA - NURIA</t>
  </si>
  <si>
    <t>AROA - VICTOR</t>
  </si>
  <si>
    <t>RAQUEL - SELENA</t>
  </si>
  <si>
    <t>VIRGINIA - EVA</t>
  </si>
  <si>
    <t>ANDREA - MERITXELL</t>
  </si>
  <si>
    <t>CRISTINA - ANNA</t>
  </si>
  <si>
    <t>ANDREA - PAULA</t>
  </si>
  <si>
    <t>DIANA ELENA - MAYRA ESTEFANIA</t>
  </si>
  <si>
    <t>KAREN  - MELISA</t>
  </si>
  <si>
    <t>CARLA - LAURA</t>
  </si>
  <si>
    <t>DENISA - ANA MARIA</t>
  </si>
  <si>
    <t>NURIA - SANDRA</t>
  </si>
  <si>
    <t>TANIA - AINHOA</t>
  </si>
  <si>
    <t>JESICA - ANDRA</t>
  </si>
  <si>
    <t>MARTA - MONICA</t>
  </si>
  <si>
    <t>ESTEFANIA - PAOLA</t>
  </si>
  <si>
    <t>CAROLINA - PATRICIA</t>
  </si>
  <si>
    <t>NEREA - LAIA</t>
  </si>
  <si>
    <t>SOFIA JAZMIN - ANDREEA</t>
  </si>
  <si>
    <t>MARIAN - YAIZA</t>
  </si>
  <si>
    <t>ANABEL - PILAR</t>
  </si>
  <si>
    <t>ELENA - LUCIA</t>
  </si>
  <si>
    <t>IRINA - MERITXELL</t>
  </si>
  <si>
    <t>SERGI - EVA</t>
  </si>
  <si>
    <t>EVA - PERE</t>
  </si>
  <si>
    <t>PACO - MARI</t>
  </si>
  <si>
    <t>PUNTUACIO</t>
  </si>
  <si>
    <t>NEREA - MIRIAM</t>
  </si>
  <si>
    <t>NEREA HOMEDES - MIRIAM PASTOR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</si>
</sst>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2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52" applyFont="1" applyFill="1" applyBorder="1" applyAlignment="1">
      <alignment horizontal="center"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2" fillId="0" borderId="0" xfId="52">
      <alignment/>
      <protection/>
    </xf>
    <xf numFmtId="0" fontId="4" fillId="32" borderId="0" xfId="52" applyFont="1" applyFill="1" applyAlignment="1">
      <alignment horizontal="center"/>
      <protection/>
    </xf>
    <xf numFmtId="0" fontId="3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0" xfId="52" applyFont="1" applyFill="1" applyAlignment="1">
      <alignment horizontal="center"/>
      <protection/>
    </xf>
    <xf numFmtId="0" fontId="5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4" fillId="32" borderId="0" xfId="52" applyFont="1" applyFill="1">
      <alignment/>
      <protection/>
    </xf>
    <xf numFmtId="0" fontId="5" fillId="32" borderId="0" xfId="52" applyFont="1" applyFill="1">
      <alignment/>
      <protection/>
    </xf>
    <xf numFmtId="0" fontId="3" fillId="0" borderId="0" xfId="0" applyFont="1" applyFill="1" applyAlignment="1">
      <alignment/>
    </xf>
    <xf numFmtId="0" fontId="6" fillId="32" borderId="0" xfId="52" applyFont="1" applyFill="1" applyAlignment="1">
      <alignment/>
      <protection/>
    </xf>
    <xf numFmtId="0" fontId="4" fillId="0" borderId="0" xfId="52" applyFont="1" applyAlignment="1">
      <alignment/>
      <protection/>
    </xf>
    <xf numFmtId="0" fontId="0" fillId="0" borderId="0" xfId="52" applyFont="1" applyAlignment="1">
      <alignment horizontal="center"/>
      <protection/>
    </xf>
    <xf numFmtId="0" fontId="3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2" applyFont="1" applyFill="1" applyAlignment="1">
      <alignment horizontal="center"/>
      <protection/>
    </xf>
    <xf numFmtId="0" fontId="4" fillId="32" borderId="0" xfId="52" applyFont="1" applyFill="1" applyAlignment="1">
      <alignment horizontal="center"/>
      <protection/>
    </xf>
    <xf numFmtId="0" fontId="0" fillId="32" borderId="0" xfId="52" applyFont="1" applyFill="1" applyAlignment="1">
      <alignment horizontal="center"/>
      <protection/>
    </xf>
    <xf numFmtId="0" fontId="0" fillId="32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32" borderId="0" xfId="0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35" borderId="0" xfId="0" applyFill="1" applyAlignment="1">
      <alignment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1" fillId="33" borderId="11" xfId="52" applyFont="1" applyFill="1" applyBorder="1" applyAlignment="1">
      <alignment horizontal="center"/>
      <protection/>
    </xf>
    <xf numFmtId="0" fontId="1" fillId="33" borderId="12" xfId="52" applyFont="1" applyFill="1" applyBorder="1" applyAlignment="1">
      <alignment horizontal="center"/>
      <protection/>
    </xf>
    <xf numFmtId="0" fontId="1" fillId="33" borderId="13" xfId="52" applyFont="1" applyFill="1" applyBorder="1" applyAlignment="1">
      <alignment horizontal="center"/>
      <protection/>
    </xf>
    <xf numFmtId="0" fontId="1" fillId="33" borderId="14" xfId="52" applyFont="1" applyFill="1" applyBorder="1" applyAlignment="1">
      <alignment horizontal="center"/>
      <protection/>
    </xf>
    <xf numFmtId="0" fontId="1" fillId="33" borderId="15" xfId="52" applyFont="1" applyFill="1" applyBorder="1" applyAlignment="1">
      <alignment horizontal="center"/>
      <protection/>
    </xf>
    <xf numFmtId="0" fontId="1" fillId="33" borderId="16" xfId="52" applyFont="1" applyFill="1" applyBorder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6" fillId="33" borderId="12" xfId="52" applyFont="1" applyFill="1" applyBorder="1" applyAlignment="1">
      <alignment horizontal="center"/>
      <protection/>
    </xf>
    <xf numFmtId="0" fontId="6" fillId="33" borderId="13" xfId="52" applyFont="1" applyFill="1" applyBorder="1" applyAlignment="1">
      <alignment horizontal="center"/>
      <protection/>
    </xf>
    <xf numFmtId="0" fontId="3" fillId="35" borderId="11" xfId="53" applyFont="1" applyFill="1" applyBorder="1" applyAlignment="1">
      <alignment horizontal="center"/>
      <protection/>
    </xf>
    <xf numFmtId="0" fontId="3" fillId="35" borderId="12" xfId="53" applyFont="1" applyFill="1" applyBorder="1" applyAlignment="1">
      <alignment horizontal="center"/>
      <protection/>
    </xf>
    <xf numFmtId="0" fontId="3" fillId="35" borderId="13" xfId="53" applyFont="1" applyFill="1" applyBorder="1" applyAlignment="1">
      <alignment horizontal="center"/>
      <protection/>
    </xf>
    <xf numFmtId="0" fontId="5" fillId="33" borderId="11" xfId="51" applyFont="1" applyFill="1" applyBorder="1" applyAlignment="1">
      <alignment horizontal="left"/>
      <protection/>
    </xf>
    <xf numFmtId="0" fontId="5" fillId="33" borderId="12" xfId="51" applyFont="1" applyFill="1" applyBorder="1" applyAlignment="1">
      <alignment horizontal="left"/>
      <protection/>
    </xf>
    <xf numFmtId="0" fontId="5" fillId="33" borderId="13" xfId="51" applyFont="1" applyFill="1" applyBorder="1" applyAlignment="1">
      <alignment horizontal="left"/>
      <protection/>
    </xf>
    <xf numFmtId="0" fontId="3" fillId="33" borderId="11" xfId="53" applyFont="1" applyFill="1" applyBorder="1" applyAlignment="1">
      <alignment horizontal="left"/>
      <protection/>
    </xf>
    <xf numFmtId="0" fontId="3" fillId="33" borderId="12" xfId="53" applyFont="1" applyFill="1" applyBorder="1" applyAlignment="1">
      <alignment horizontal="left"/>
      <protection/>
    </xf>
    <xf numFmtId="0" fontId="3" fillId="33" borderId="13" xfId="53" applyFont="1" applyFill="1" applyBorder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0" fontId="1" fillId="33" borderId="11" xfId="54" applyFont="1" applyFill="1" applyBorder="1" applyAlignment="1">
      <alignment horizontal="center"/>
      <protection/>
    </xf>
    <xf numFmtId="0" fontId="1" fillId="33" borderId="12" xfId="54" applyFont="1" applyFill="1" applyBorder="1" applyAlignment="1">
      <alignment horizontal="center"/>
      <protection/>
    </xf>
    <xf numFmtId="0" fontId="1" fillId="33" borderId="13" xfId="54" applyFont="1" applyFill="1" applyBorder="1" applyAlignment="1">
      <alignment horizontal="center"/>
      <protection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35" borderId="0" xfId="0" applyFill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ONJUNTS" xfId="51"/>
    <cellStyle name="Normal_Hoja1" xfId="52"/>
    <cellStyle name="Normal_INDIVIDUALS 1ª DIV." xfId="53"/>
    <cellStyle name="Normal_PARELL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971550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971550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971550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971550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zoomScalePageLayoutView="0" workbookViewId="0" topLeftCell="A67">
      <selection activeCell="B89" sqref="B89"/>
    </sheetView>
  </sheetViews>
  <sheetFormatPr defaultColWidth="11.421875" defaultRowHeight="12.75"/>
  <sheetData>
    <row r="1" ht="13.5" thickBot="1"/>
    <row r="2" spans="1:7" ht="15.75" thickBot="1">
      <c r="A2" s="54" t="s">
        <v>58</v>
      </c>
      <c r="B2" s="55"/>
      <c r="C2" s="55"/>
      <c r="D2" s="55"/>
      <c r="E2" s="55"/>
      <c r="F2" s="55"/>
      <c r="G2" s="56"/>
    </row>
    <row r="3" spans="1:7" ht="15.75" thickBot="1">
      <c r="A3" s="54" t="s">
        <v>63</v>
      </c>
      <c r="B3" s="55"/>
      <c r="C3" s="55"/>
      <c r="D3" s="55"/>
      <c r="E3" s="55"/>
      <c r="F3" s="55"/>
      <c r="G3" s="56"/>
    </row>
    <row r="4" spans="1:7" ht="12.75">
      <c r="A4" s="1"/>
      <c r="B4" s="1"/>
      <c r="C4" s="1"/>
      <c r="D4" s="1"/>
      <c r="E4" s="1"/>
      <c r="F4" s="1"/>
      <c r="G4" s="1"/>
    </row>
    <row r="5" spans="1:7" ht="15">
      <c r="A5" s="57" t="s">
        <v>57</v>
      </c>
      <c r="B5" s="58"/>
      <c r="C5" s="58"/>
      <c r="D5" s="59"/>
      <c r="E5" s="1"/>
      <c r="F5" s="1"/>
      <c r="G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3" t="s">
        <v>1</v>
      </c>
      <c r="B7" s="53" t="s">
        <v>0</v>
      </c>
      <c r="C7" s="53"/>
      <c r="D7" s="53"/>
      <c r="E7" s="53"/>
      <c r="F7" s="53"/>
      <c r="G7" s="2"/>
    </row>
    <row r="8" spans="1:7" ht="12.75">
      <c r="A8" s="5" t="s">
        <v>24</v>
      </c>
      <c r="B8" s="52" t="s">
        <v>2</v>
      </c>
      <c r="C8" s="52"/>
      <c r="D8" s="52"/>
      <c r="E8" s="52"/>
      <c r="F8" s="52"/>
      <c r="G8" s="2"/>
    </row>
    <row r="9" spans="1:7" ht="12.75">
      <c r="A9" s="5"/>
      <c r="B9" s="52"/>
      <c r="C9" s="52"/>
      <c r="D9" s="52"/>
      <c r="E9" s="52"/>
      <c r="F9" s="52"/>
      <c r="G9" s="2"/>
    </row>
    <row r="10" spans="1:7" ht="12.75">
      <c r="A10" s="5"/>
      <c r="B10" s="52" t="s">
        <v>3</v>
      </c>
      <c r="C10" s="52"/>
      <c r="D10" s="52"/>
      <c r="E10" s="52"/>
      <c r="F10" s="52"/>
      <c r="G10" s="2"/>
    </row>
    <row r="11" spans="1:7" ht="12.75">
      <c r="A11" s="5"/>
      <c r="B11" s="52"/>
      <c r="C11" s="52"/>
      <c r="D11" s="52"/>
      <c r="E11" s="52"/>
      <c r="F11" s="52"/>
      <c r="G11" s="2"/>
    </row>
    <row r="12" spans="1:7" ht="12.75">
      <c r="A12" s="5"/>
      <c r="B12" s="7" t="s">
        <v>4</v>
      </c>
      <c r="C12" s="6"/>
      <c r="D12" s="6"/>
      <c r="E12" s="6"/>
      <c r="F12" s="6"/>
      <c r="G12" s="2"/>
    </row>
    <row r="13" spans="1:7" ht="12.75">
      <c r="A13" s="5"/>
      <c r="B13" s="7" t="s">
        <v>5</v>
      </c>
      <c r="C13" s="6"/>
      <c r="D13" s="6"/>
      <c r="E13" s="6"/>
      <c r="F13" s="6"/>
      <c r="G13" s="2"/>
    </row>
    <row r="14" spans="1:7" ht="12.75">
      <c r="A14" s="5"/>
      <c r="B14" s="7" t="s">
        <v>6</v>
      </c>
      <c r="C14" s="6"/>
      <c r="D14" s="6"/>
      <c r="E14" s="6"/>
      <c r="F14" s="6"/>
      <c r="G14" s="2"/>
    </row>
    <row r="15" spans="1:7" ht="12.75">
      <c r="A15" s="5"/>
      <c r="B15" s="53" t="s">
        <v>7</v>
      </c>
      <c r="C15" s="53"/>
      <c r="D15" s="53"/>
      <c r="E15" s="53"/>
      <c r="F15" s="53"/>
      <c r="G15" s="2"/>
    </row>
    <row r="16" spans="1:7" ht="12.75">
      <c r="A16" s="5"/>
      <c r="B16" s="53" t="s">
        <v>8</v>
      </c>
      <c r="C16" s="53"/>
      <c r="D16" s="53"/>
      <c r="E16" s="53"/>
      <c r="F16" s="53"/>
      <c r="G16" s="2"/>
    </row>
    <row r="17" spans="1:7" ht="12.75">
      <c r="A17" s="5"/>
      <c r="B17" s="4" t="s">
        <v>9</v>
      </c>
      <c r="C17" s="4"/>
      <c r="D17" s="4"/>
      <c r="E17" s="4"/>
      <c r="F17" s="4"/>
      <c r="G17" s="2"/>
    </row>
    <row r="18" spans="1:7" ht="12.75">
      <c r="A18" s="5"/>
      <c r="B18" s="4" t="s">
        <v>10</v>
      </c>
      <c r="C18" s="4"/>
      <c r="D18" s="4"/>
      <c r="E18" s="4"/>
      <c r="F18" s="4"/>
      <c r="G18" s="2"/>
    </row>
    <row r="19" spans="1:7" ht="12.75">
      <c r="A19" s="5"/>
      <c r="B19" s="4" t="s">
        <v>59</v>
      </c>
      <c r="C19" s="4"/>
      <c r="D19" s="4"/>
      <c r="E19" s="4"/>
      <c r="F19" s="4"/>
      <c r="G19" s="2"/>
    </row>
    <row r="20" spans="1:7" ht="12.75">
      <c r="A20" s="5"/>
      <c r="B20" s="53" t="s">
        <v>11</v>
      </c>
      <c r="C20" s="53"/>
      <c r="D20" s="53"/>
      <c r="E20" s="53"/>
      <c r="F20" s="53"/>
      <c r="G20" s="2"/>
    </row>
    <row r="21" spans="1:7" ht="12.75">
      <c r="A21" s="5"/>
      <c r="B21" s="53" t="s">
        <v>12</v>
      </c>
      <c r="C21" s="53"/>
      <c r="D21" s="53"/>
      <c r="E21" s="53"/>
      <c r="F21" s="53"/>
      <c r="G21" s="2"/>
    </row>
    <row r="22" spans="1:7" ht="12.75">
      <c r="A22" s="5"/>
      <c r="B22" s="4" t="s">
        <v>13</v>
      </c>
      <c r="C22" s="4"/>
      <c r="D22" s="4"/>
      <c r="E22" s="4"/>
      <c r="F22" s="4"/>
      <c r="G22" s="2"/>
    </row>
    <row r="23" spans="1:7" ht="12.75">
      <c r="A23" s="5"/>
      <c r="B23" s="53" t="s">
        <v>14</v>
      </c>
      <c r="C23" s="53"/>
      <c r="D23" s="53"/>
      <c r="E23" s="53"/>
      <c r="F23" s="53"/>
      <c r="G23" s="2"/>
    </row>
    <row r="24" spans="1:7" ht="12.75">
      <c r="A24" s="5"/>
      <c r="B24" s="53" t="s">
        <v>15</v>
      </c>
      <c r="C24" s="53"/>
      <c r="D24" s="53"/>
      <c r="E24" s="53"/>
      <c r="F24" s="53"/>
      <c r="G24" s="2"/>
    </row>
    <row r="25" spans="1:7" ht="12.75">
      <c r="A25" s="5"/>
      <c r="B25" s="53" t="s">
        <v>16</v>
      </c>
      <c r="C25" s="53"/>
      <c r="D25" s="53"/>
      <c r="E25" s="53"/>
      <c r="F25" s="53"/>
      <c r="G25" s="2"/>
    </row>
    <row r="26" spans="1:7" ht="12.75">
      <c r="A26" s="5"/>
      <c r="B26" s="4" t="s">
        <v>17</v>
      </c>
      <c r="C26" s="4"/>
      <c r="D26" s="4"/>
      <c r="E26" s="4"/>
      <c r="F26" s="4"/>
      <c r="G26" s="2"/>
    </row>
    <row r="27" spans="1:7" ht="12.75">
      <c r="A27" s="5"/>
      <c r="B27" s="4" t="s">
        <v>18</v>
      </c>
      <c r="C27" s="4"/>
      <c r="D27" s="4"/>
      <c r="E27" s="4"/>
      <c r="F27" s="4"/>
      <c r="G27" s="2"/>
    </row>
    <row r="28" spans="1:7" ht="12.75">
      <c r="A28" s="5"/>
      <c r="B28" s="4" t="s">
        <v>19</v>
      </c>
      <c r="C28" s="4"/>
      <c r="D28" s="4"/>
      <c r="E28" s="4"/>
      <c r="F28" s="4"/>
      <c r="G28" s="2"/>
    </row>
    <row r="29" spans="1:7" ht="12.75">
      <c r="A29" s="5"/>
      <c r="B29" s="4" t="s">
        <v>20</v>
      </c>
      <c r="C29" s="4"/>
      <c r="D29" s="4"/>
      <c r="E29" s="4"/>
      <c r="F29" s="4"/>
      <c r="G29" s="2"/>
    </row>
    <row r="30" spans="1:7" ht="12.75">
      <c r="A30" s="5"/>
      <c r="B30" s="7" t="s">
        <v>60</v>
      </c>
      <c r="C30" s="6"/>
      <c r="F30" s="4"/>
      <c r="G30" s="2"/>
    </row>
    <row r="31" spans="1:7" ht="12.75">
      <c r="A31" s="5"/>
      <c r="B31" s="52"/>
      <c r="C31" s="52"/>
      <c r="D31" s="52"/>
      <c r="E31" s="52"/>
      <c r="F31" s="52"/>
      <c r="G31" s="2"/>
    </row>
    <row r="32" spans="1:7" ht="12.75">
      <c r="A32" s="5"/>
      <c r="B32" s="52" t="s">
        <v>21</v>
      </c>
      <c r="C32" s="52"/>
      <c r="D32" s="52"/>
      <c r="E32" s="52"/>
      <c r="F32" s="52"/>
      <c r="G32" s="2"/>
    </row>
    <row r="33" spans="1:7" ht="12.75">
      <c r="A33" s="5"/>
      <c r="B33" s="52" t="s">
        <v>22</v>
      </c>
      <c r="C33" s="52"/>
      <c r="D33" s="52"/>
      <c r="E33" s="52"/>
      <c r="F33" s="52"/>
      <c r="G33" s="2"/>
    </row>
    <row r="34" spans="1:7" ht="12.75">
      <c r="A34" s="5"/>
      <c r="B34" s="52" t="s">
        <v>23</v>
      </c>
      <c r="C34" s="52"/>
      <c r="D34" s="52"/>
      <c r="E34" s="52"/>
      <c r="F34" s="52"/>
      <c r="G34" s="2"/>
    </row>
    <row r="35" spans="1:7" ht="15">
      <c r="A35" s="8"/>
      <c r="B35" s="8"/>
      <c r="C35" s="8"/>
      <c r="D35" s="8"/>
      <c r="E35" s="8"/>
      <c r="F35" s="8"/>
      <c r="G35" s="8"/>
    </row>
    <row r="36" spans="1:7" ht="15">
      <c r="A36" s="5" t="s">
        <v>96</v>
      </c>
      <c r="B36" s="2" t="s">
        <v>213</v>
      </c>
      <c r="C36" s="2"/>
      <c r="D36" s="2"/>
      <c r="E36" s="2"/>
      <c r="F36" s="2"/>
      <c r="G36" s="8"/>
    </row>
    <row r="37" spans="1:7" ht="15">
      <c r="A37" s="9" t="s">
        <v>97</v>
      </c>
      <c r="B37" s="10" t="s">
        <v>29</v>
      </c>
      <c r="C37" s="10"/>
      <c r="D37" s="10"/>
      <c r="E37" s="11"/>
      <c r="F37" s="2"/>
      <c r="G37" s="8"/>
    </row>
    <row r="38" spans="1:7" ht="15">
      <c r="A38" s="5" t="s">
        <v>25</v>
      </c>
      <c r="B38" s="2" t="s">
        <v>98</v>
      </c>
      <c r="C38" s="2"/>
      <c r="D38" s="2"/>
      <c r="E38" s="2"/>
      <c r="F38" s="2"/>
      <c r="G38" s="8"/>
    </row>
    <row r="39" spans="1:7" ht="15">
      <c r="A39" s="5" t="s">
        <v>44</v>
      </c>
      <c r="B39" s="10" t="s">
        <v>29</v>
      </c>
      <c r="C39" s="11"/>
      <c r="D39" s="11"/>
      <c r="E39" s="11"/>
      <c r="F39" s="2"/>
      <c r="G39" s="8"/>
    </row>
    <row r="40" spans="1:7" ht="15">
      <c r="A40" s="9" t="s">
        <v>99</v>
      </c>
      <c r="B40" s="52" t="s">
        <v>214</v>
      </c>
      <c r="C40" s="52"/>
      <c r="D40" s="52"/>
      <c r="E40" s="52"/>
      <c r="F40" s="52"/>
      <c r="G40" s="8"/>
    </row>
    <row r="41" spans="1:7" ht="15">
      <c r="A41" s="5" t="s">
        <v>26</v>
      </c>
      <c r="B41" s="60" t="s">
        <v>28</v>
      </c>
      <c r="C41" s="60"/>
      <c r="D41" s="60"/>
      <c r="E41" s="60"/>
      <c r="F41" s="60"/>
      <c r="G41" s="8"/>
    </row>
    <row r="42" spans="1:7" ht="15">
      <c r="A42" s="9" t="s">
        <v>27</v>
      </c>
      <c r="B42" s="52" t="s">
        <v>100</v>
      </c>
      <c r="C42" s="52"/>
      <c r="D42" s="52"/>
      <c r="E42" s="52"/>
      <c r="F42" s="52"/>
      <c r="G42" s="8"/>
    </row>
    <row r="43" spans="1:7" ht="15">
      <c r="A43" s="5" t="s">
        <v>104</v>
      </c>
      <c r="B43" s="52" t="s">
        <v>101</v>
      </c>
      <c r="C43" s="52"/>
      <c r="D43" s="52"/>
      <c r="E43" s="52"/>
      <c r="F43" s="52"/>
      <c r="G43" s="8"/>
    </row>
    <row r="44" spans="1:7" ht="15">
      <c r="A44" s="5" t="s">
        <v>105</v>
      </c>
      <c r="B44" s="52" t="s">
        <v>102</v>
      </c>
      <c r="C44" s="52"/>
      <c r="D44" s="52"/>
      <c r="E44" s="52"/>
      <c r="F44" s="52"/>
      <c r="G44" s="8"/>
    </row>
    <row r="45" spans="1:7" ht="15">
      <c r="A45" s="5" t="s">
        <v>45</v>
      </c>
      <c r="B45" s="52" t="s">
        <v>103</v>
      </c>
      <c r="C45" s="52"/>
      <c r="D45" s="52"/>
      <c r="E45" s="52"/>
      <c r="F45" s="52"/>
      <c r="G45" s="8"/>
    </row>
    <row r="46" spans="1:7" ht="15">
      <c r="A46" s="9" t="s">
        <v>46</v>
      </c>
      <c r="B46" s="60" t="s">
        <v>29</v>
      </c>
      <c r="C46" s="60"/>
      <c r="D46" s="60"/>
      <c r="E46" s="60"/>
      <c r="F46" s="60"/>
      <c r="G46" s="8"/>
    </row>
    <row r="47" spans="1:7" ht="15">
      <c r="A47" s="9" t="s">
        <v>106</v>
      </c>
      <c r="B47" s="52" t="s">
        <v>116</v>
      </c>
      <c r="C47" s="52"/>
      <c r="D47" s="52"/>
      <c r="E47" s="52"/>
      <c r="F47" s="52"/>
      <c r="G47" s="8"/>
    </row>
    <row r="48" spans="1:7" ht="15">
      <c r="A48" s="9" t="s">
        <v>107</v>
      </c>
      <c r="B48" s="52" t="s">
        <v>117</v>
      </c>
      <c r="C48" s="52"/>
      <c r="D48" s="52"/>
      <c r="E48" s="52"/>
      <c r="F48" s="52"/>
      <c r="G48" s="8"/>
    </row>
    <row r="49" spans="1:7" ht="15">
      <c r="A49" s="9" t="s">
        <v>48</v>
      </c>
      <c r="B49" s="52" t="s">
        <v>118</v>
      </c>
      <c r="C49" s="52"/>
      <c r="D49" s="52"/>
      <c r="E49" s="52"/>
      <c r="F49" s="52"/>
      <c r="G49" s="8"/>
    </row>
    <row r="50" spans="1:7" ht="15">
      <c r="A50" s="9" t="s">
        <v>50</v>
      </c>
      <c r="B50" s="60" t="s">
        <v>29</v>
      </c>
      <c r="C50" s="60"/>
      <c r="D50" s="60"/>
      <c r="E50" s="60"/>
      <c r="F50" s="60"/>
      <c r="G50" s="8"/>
    </row>
    <row r="51" spans="1:7" ht="15">
      <c r="A51" s="12" t="s">
        <v>119</v>
      </c>
      <c r="B51" s="13" t="s">
        <v>30</v>
      </c>
      <c r="C51" s="14"/>
      <c r="D51" s="2"/>
      <c r="E51" s="2"/>
      <c r="F51" s="2"/>
      <c r="G51" s="8"/>
    </row>
    <row r="52" spans="1:7" ht="15">
      <c r="A52" s="9" t="s">
        <v>31</v>
      </c>
      <c r="B52" s="52" t="s">
        <v>127</v>
      </c>
      <c r="C52" s="52"/>
      <c r="D52" s="52"/>
      <c r="E52" s="52"/>
      <c r="F52" s="52"/>
      <c r="G52" s="8"/>
    </row>
    <row r="53" spans="1:7" ht="15">
      <c r="A53" s="5" t="s">
        <v>32</v>
      </c>
      <c r="B53" s="11" t="s">
        <v>29</v>
      </c>
      <c r="C53" s="2"/>
      <c r="D53" s="2"/>
      <c r="E53" s="2"/>
      <c r="F53" s="2"/>
      <c r="G53" s="8"/>
    </row>
    <row r="54" spans="1:7" ht="15">
      <c r="A54" s="5" t="s">
        <v>347</v>
      </c>
      <c r="B54" s="52" t="s">
        <v>123</v>
      </c>
      <c r="C54" s="52"/>
      <c r="D54" s="52"/>
      <c r="E54" s="52"/>
      <c r="F54" s="52"/>
      <c r="G54" s="8"/>
    </row>
    <row r="55" spans="1:7" ht="15">
      <c r="A55" s="5" t="s">
        <v>348</v>
      </c>
      <c r="B55" s="6" t="s">
        <v>124</v>
      </c>
      <c r="C55" s="15"/>
      <c r="D55" s="2"/>
      <c r="E55" s="2"/>
      <c r="F55" s="2"/>
      <c r="G55" s="8"/>
    </row>
    <row r="56" spans="1:7" ht="15">
      <c r="A56" s="5" t="s">
        <v>349</v>
      </c>
      <c r="B56" s="16" t="s">
        <v>29</v>
      </c>
      <c r="C56" s="15"/>
      <c r="D56" s="2"/>
      <c r="E56" s="2"/>
      <c r="F56" s="2"/>
      <c r="G56" s="8"/>
    </row>
    <row r="57" spans="1:7" ht="15">
      <c r="A57" s="26" t="s">
        <v>33</v>
      </c>
      <c r="B57" s="2" t="s">
        <v>154</v>
      </c>
      <c r="C57" s="2"/>
      <c r="D57" s="2"/>
      <c r="E57" s="2"/>
      <c r="F57" s="2"/>
      <c r="G57" s="8"/>
    </row>
    <row r="58" spans="1:7" ht="15">
      <c r="A58" s="5" t="s">
        <v>34</v>
      </c>
      <c r="B58" s="11" t="s">
        <v>29</v>
      </c>
      <c r="C58" s="2"/>
      <c r="D58" s="2"/>
      <c r="E58" s="2"/>
      <c r="F58" s="2"/>
      <c r="G58" s="8"/>
    </row>
    <row r="59" spans="1:7" ht="15">
      <c r="A59" s="25" t="s">
        <v>35</v>
      </c>
      <c r="B59" s="2" t="s">
        <v>185</v>
      </c>
      <c r="C59" s="2"/>
      <c r="D59" s="2"/>
      <c r="E59" s="2"/>
      <c r="F59" s="2"/>
      <c r="G59" s="8"/>
    </row>
    <row r="60" spans="1:7" ht="15">
      <c r="A60" s="25" t="s">
        <v>36</v>
      </c>
      <c r="B60" s="2" t="s">
        <v>186</v>
      </c>
      <c r="C60" s="2"/>
      <c r="D60" s="2"/>
      <c r="E60" s="2"/>
      <c r="F60" s="2"/>
      <c r="G60" s="8"/>
    </row>
    <row r="61" spans="1:7" ht="15">
      <c r="A61" s="9" t="s">
        <v>37</v>
      </c>
      <c r="B61" s="10" t="s">
        <v>29</v>
      </c>
      <c r="C61" s="11"/>
      <c r="D61" s="11"/>
      <c r="E61" s="11"/>
      <c r="F61" s="2"/>
      <c r="G61" s="8"/>
    </row>
    <row r="62" spans="1:7" ht="15">
      <c r="A62" s="25" t="s">
        <v>39</v>
      </c>
      <c r="B62" s="2" t="s">
        <v>189</v>
      </c>
      <c r="C62" s="2"/>
      <c r="D62" s="2"/>
      <c r="E62" s="11"/>
      <c r="F62" s="2"/>
      <c r="G62" s="8"/>
    </row>
    <row r="63" spans="1:7" ht="15">
      <c r="A63" s="9" t="s">
        <v>40</v>
      </c>
      <c r="B63" s="10" t="s">
        <v>29</v>
      </c>
      <c r="C63" s="11"/>
      <c r="D63" s="11"/>
      <c r="E63" s="11"/>
      <c r="F63" s="2"/>
      <c r="G63" s="8"/>
    </row>
    <row r="64" spans="1:7" ht="15">
      <c r="A64" s="9" t="s">
        <v>212</v>
      </c>
      <c r="B64" s="17" t="s">
        <v>41</v>
      </c>
      <c r="C64" s="2"/>
      <c r="D64" s="2"/>
      <c r="E64" s="2"/>
      <c r="F64" s="2"/>
      <c r="G64" s="8"/>
    </row>
    <row r="65" spans="1:7" ht="15">
      <c r="A65" s="9"/>
      <c r="B65" s="17"/>
      <c r="C65" s="2"/>
      <c r="D65" s="2"/>
      <c r="E65" s="2"/>
      <c r="F65" s="2"/>
      <c r="G65" s="8"/>
    </row>
    <row r="66" spans="1:7" ht="15.75" thickBot="1">
      <c r="A66" s="8"/>
      <c r="B66" s="8"/>
      <c r="C66" s="8"/>
      <c r="D66" s="8"/>
      <c r="E66" s="8"/>
      <c r="F66" s="8"/>
      <c r="G66" s="8"/>
    </row>
    <row r="67" spans="1:7" ht="15.75" thickBot="1">
      <c r="A67" s="61" t="s">
        <v>42</v>
      </c>
      <c r="B67" s="62"/>
      <c r="C67" s="62"/>
      <c r="D67" s="63"/>
      <c r="E67" s="18"/>
      <c r="F67" s="8"/>
      <c r="G67" s="8"/>
    </row>
    <row r="68" spans="1:7" ht="15">
      <c r="A68" s="8"/>
      <c r="B68" s="8"/>
      <c r="C68" s="8"/>
      <c r="D68" s="8"/>
      <c r="E68" s="8"/>
      <c r="F68" s="8"/>
      <c r="G68" s="8"/>
    </row>
    <row r="69" spans="1:7" ht="15">
      <c r="A69" s="5" t="s">
        <v>1</v>
      </c>
      <c r="B69" s="2" t="s">
        <v>43</v>
      </c>
      <c r="C69" s="2"/>
      <c r="D69" s="2"/>
      <c r="E69" s="2"/>
      <c r="F69" s="2"/>
      <c r="G69" s="8"/>
    </row>
    <row r="70" spans="1:7" ht="15">
      <c r="A70" s="9" t="s">
        <v>24</v>
      </c>
      <c r="B70" s="19" t="s">
        <v>47</v>
      </c>
      <c r="C70" s="19"/>
      <c r="D70" s="19"/>
      <c r="E70" s="19"/>
      <c r="F70" s="19"/>
      <c r="G70" s="8"/>
    </row>
    <row r="71" spans="1:7" ht="15">
      <c r="A71" s="5" t="s">
        <v>329</v>
      </c>
      <c r="B71" s="11" t="s">
        <v>29</v>
      </c>
      <c r="C71" s="2"/>
      <c r="D71" s="2"/>
      <c r="E71" s="2"/>
      <c r="F71" s="2"/>
      <c r="G71" s="8"/>
    </row>
    <row r="72" spans="1:7" ht="15">
      <c r="A72" s="5" t="s">
        <v>104</v>
      </c>
      <c r="B72" s="2" t="s">
        <v>49</v>
      </c>
      <c r="C72" s="2"/>
      <c r="D72" s="2"/>
      <c r="E72" s="2"/>
      <c r="F72" s="2"/>
      <c r="G72" s="8"/>
    </row>
    <row r="73" spans="1:7" ht="15">
      <c r="A73" s="5" t="s">
        <v>105</v>
      </c>
      <c r="B73" s="11" t="s">
        <v>29</v>
      </c>
      <c r="C73" s="2"/>
      <c r="D73" s="2"/>
      <c r="E73" s="2"/>
      <c r="F73" s="2"/>
      <c r="G73" s="8"/>
    </row>
    <row r="74" spans="1:7" ht="15">
      <c r="A74" s="26" t="s">
        <v>330</v>
      </c>
      <c r="B74" s="2" t="s">
        <v>332</v>
      </c>
      <c r="C74" s="2"/>
      <c r="D74" s="2"/>
      <c r="E74" s="2"/>
      <c r="F74" s="2"/>
      <c r="G74" s="8"/>
    </row>
    <row r="75" spans="1:7" ht="15">
      <c r="A75" s="9" t="s">
        <v>331</v>
      </c>
      <c r="B75" s="11" t="s">
        <v>29</v>
      </c>
      <c r="C75" s="2"/>
      <c r="D75" s="2"/>
      <c r="E75" s="2"/>
      <c r="F75" s="2"/>
      <c r="G75" s="8"/>
    </row>
    <row r="76" spans="1:7" ht="15">
      <c r="A76" s="26" t="s">
        <v>333</v>
      </c>
      <c r="B76" s="2" t="s">
        <v>335</v>
      </c>
      <c r="C76" s="2"/>
      <c r="D76" s="2"/>
      <c r="E76" s="2"/>
      <c r="F76" s="2"/>
      <c r="G76" s="8"/>
    </row>
    <row r="77" spans="1:7" ht="15">
      <c r="A77" s="9" t="s">
        <v>334</v>
      </c>
      <c r="B77" s="11" t="s">
        <v>29</v>
      </c>
      <c r="C77" s="2"/>
      <c r="D77" s="2"/>
      <c r="E77" s="2"/>
      <c r="F77" s="2"/>
      <c r="G77" s="8"/>
    </row>
    <row r="78" spans="1:7" ht="15">
      <c r="A78" s="12" t="s">
        <v>336</v>
      </c>
      <c r="B78" s="13" t="s">
        <v>30</v>
      </c>
      <c r="C78" s="13"/>
      <c r="D78" s="2"/>
      <c r="E78" s="2"/>
      <c r="F78" s="2"/>
      <c r="G78" s="8"/>
    </row>
    <row r="79" spans="1:7" ht="15">
      <c r="A79" s="5" t="s">
        <v>31</v>
      </c>
      <c r="B79" s="2" t="s">
        <v>337</v>
      </c>
      <c r="C79" s="2"/>
      <c r="D79" s="2"/>
      <c r="E79" s="2"/>
      <c r="F79" s="2"/>
      <c r="G79" s="8"/>
    </row>
    <row r="80" spans="1:7" ht="15">
      <c r="A80" s="5" t="s">
        <v>32</v>
      </c>
      <c r="B80" s="10" t="s">
        <v>29</v>
      </c>
      <c r="C80" s="2"/>
      <c r="D80" s="2"/>
      <c r="E80" s="2"/>
      <c r="F80" s="2"/>
      <c r="G80" s="8"/>
    </row>
    <row r="81" spans="1:7" ht="15">
      <c r="A81" s="26" t="s">
        <v>128</v>
      </c>
      <c r="B81" s="2" t="s">
        <v>339</v>
      </c>
      <c r="C81" s="2"/>
      <c r="D81" s="2"/>
      <c r="E81" s="2"/>
      <c r="F81" s="2"/>
      <c r="G81" s="8"/>
    </row>
    <row r="82" spans="1:7" ht="15">
      <c r="A82" s="5" t="s">
        <v>338</v>
      </c>
      <c r="B82" s="10" t="s">
        <v>29</v>
      </c>
      <c r="C82" s="2"/>
      <c r="D82" s="2"/>
      <c r="E82" s="2"/>
      <c r="F82" s="2"/>
      <c r="G82" s="8"/>
    </row>
    <row r="83" spans="1:7" ht="15">
      <c r="A83" s="26" t="s">
        <v>340</v>
      </c>
      <c r="B83" s="2" t="s">
        <v>341</v>
      </c>
      <c r="C83" s="2"/>
      <c r="D83" s="2"/>
      <c r="E83" s="2"/>
      <c r="F83" s="2"/>
      <c r="G83" s="8"/>
    </row>
    <row r="84" spans="1:7" ht="15">
      <c r="A84" s="26" t="s">
        <v>52</v>
      </c>
      <c r="B84" s="10" t="s">
        <v>29</v>
      </c>
      <c r="C84" s="2"/>
      <c r="D84" s="2"/>
      <c r="E84" s="2"/>
      <c r="F84" s="2"/>
      <c r="G84" s="8"/>
    </row>
    <row r="85" spans="1:7" ht="15">
      <c r="A85" s="9" t="s">
        <v>342</v>
      </c>
      <c r="B85" s="2" t="s">
        <v>343</v>
      </c>
      <c r="C85" s="2"/>
      <c r="D85" s="2"/>
      <c r="E85" s="2"/>
      <c r="F85" s="2"/>
      <c r="G85" s="8"/>
    </row>
    <row r="86" spans="1:7" ht="15">
      <c r="A86" s="26" t="s">
        <v>38</v>
      </c>
      <c r="B86" s="10" t="s">
        <v>29</v>
      </c>
      <c r="C86" s="2"/>
      <c r="D86" s="2"/>
      <c r="E86" s="2"/>
      <c r="F86" s="2"/>
      <c r="G86" s="8"/>
    </row>
    <row r="87" spans="1:7" ht="15">
      <c r="A87" s="27" t="s">
        <v>344</v>
      </c>
      <c r="B87" s="52" t="s">
        <v>51</v>
      </c>
      <c r="C87" s="52"/>
      <c r="D87" s="52"/>
      <c r="E87" s="52"/>
      <c r="F87" s="52"/>
      <c r="G87" s="8"/>
    </row>
    <row r="88" spans="1:7" ht="15">
      <c r="A88" s="20" t="s">
        <v>345</v>
      </c>
      <c r="B88" s="60" t="s">
        <v>29</v>
      </c>
      <c r="C88" s="60"/>
      <c r="D88" s="60"/>
      <c r="E88" s="60"/>
      <c r="F88" s="60"/>
      <c r="G88" s="8"/>
    </row>
    <row r="89" spans="1:7" ht="15">
      <c r="A89" s="9" t="s">
        <v>53</v>
      </c>
      <c r="B89" s="11" t="s">
        <v>54</v>
      </c>
      <c r="C89" s="11"/>
      <c r="D89" s="11"/>
      <c r="E89" s="11"/>
      <c r="F89" s="11"/>
      <c r="G89" s="8"/>
    </row>
    <row r="90" spans="1:7" ht="15">
      <c r="A90" s="5" t="s">
        <v>55</v>
      </c>
      <c r="B90" s="11" t="s">
        <v>56</v>
      </c>
      <c r="C90" s="11"/>
      <c r="D90" s="11"/>
      <c r="E90" s="11"/>
      <c r="F90" s="11"/>
      <c r="G90" s="8"/>
    </row>
  </sheetData>
  <sheetProtection formatCells="0" formatColumns="0" formatRows="0" insertColumns="0" insertRows="0" insertHyperlinks="0" deleteColumns="0" deleteRows="0" sort="0" autoFilter="0" pivotTables="0"/>
  <mergeCells count="35">
    <mergeCell ref="B48:F48"/>
    <mergeCell ref="B49:F49"/>
    <mergeCell ref="B50:F50"/>
    <mergeCell ref="B42:F42"/>
    <mergeCell ref="B43:F43"/>
    <mergeCell ref="B44:F44"/>
    <mergeCell ref="B33:F33"/>
    <mergeCell ref="B34:F34"/>
    <mergeCell ref="B87:F87"/>
    <mergeCell ref="B88:F88"/>
    <mergeCell ref="B45:F45"/>
    <mergeCell ref="B46:F46"/>
    <mergeCell ref="B52:F52"/>
    <mergeCell ref="A67:D67"/>
    <mergeCell ref="B47:F47"/>
    <mergeCell ref="B54:F54"/>
    <mergeCell ref="B40:F40"/>
    <mergeCell ref="B41:F41"/>
    <mergeCell ref="B16:F16"/>
    <mergeCell ref="B20:F20"/>
    <mergeCell ref="B21:F21"/>
    <mergeCell ref="B23:F23"/>
    <mergeCell ref="B24:F24"/>
    <mergeCell ref="B25:F25"/>
    <mergeCell ref="B31:F31"/>
    <mergeCell ref="B32:F32"/>
    <mergeCell ref="B10:F10"/>
    <mergeCell ref="B11:F11"/>
    <mergeCell ref="B15:F15"/>
    <mergeCell ref="A2:G2"/>
    <mergeCell ref="A3:G3"/>
    <mergeCell ref="A5:D5"/>
    <mergeCell ref="B7:F7"/>
    <mergeCell ref="B8:F8"/>
    <mergeCell ref="B9:F9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0"/>
  <sheetViews>
    <sheetView tabSelected="1" zoomScale="115" zoomScaleNormal="115" zoomScalePageLayoutView="0" workbookViewId="0" topLeftCell="A1">
      <selection activeCell="K76" sqref="K76"/>
    </sheetView>
  </sheetViews>
  <sheetFormatPr defaultColWidth="11.421875" defaultRowHeight="12.75"/>
  <cols>
    <col min="1" max="1" width="3.57421875" style="0" customWidth="1"/>
    <col min="2" max="2" width="13.421875" style="0" customWidth="1"/>
    <col min="4" max="4" width="5.57421875" style="0" customWidth="1"/>
    <col min="5" max="5" width="5.28125" style="0" customWidth="1"/>
    <col min="6" max="6" width="7.7109375" style="0" customWidth="1"/>
    <col min="7" max="7" width="12.7109375" style="0" customWidth="1"/>
  </cols>
  <sheetData>
    <row r="1" ht="13.5" thickBot="1"/>
    <row r="2" spans="1:7" ht="15.75" thickBot="1">
      <c r="A2" s="74" t="s">
        <v>62</v>
      </c>
      <c r="B2" s="75"/>
      <c r="C2" s="75"/>
      <c r="D2" s="75"/>
      <c r="E2" s="75"/>
      <c r="F2" s="75"/>
      <c r="G2" s="76"/>
    </row>
    <row r="3" spans="1:7" ht="15.75" thickBot="1">
      <c r="A3" s="74" t="s">
        <v>63</v>
      </c>
      <c r="B3" s="75"/>
      <c r="C3" s="75"/>
      <c r="D3" s="75"/>
      <c r="E3" s="75"/>
      <c r="F3" s="75"/>
      <c r="G3" s="76"/>
    </row>
    <row r="4" ht="13.5" thickBot="1"/>
    <row r="5" spans="5:7" ht="13.5" thickBot="1">
      <c r="E5" s="64" t="s">
        <v>61</v>
      </c>
      <c r="F5" s="65"/>
      <c r="G5" s="66"/>
    </row>
    <row r="6" ht="13.5" thickBot="1"/>
    <row r="7" spans="1:6" ht="13.5" thickBot="1">
      <c r="A7" s="70" t="s">
        <v>67</v>
      </c>
      <c r="B7" s="71"/>
      <c r="C7" s="71"/>
      <c r="D7" s="71"/>
      <c r="E7" s="72"/>
      <c r="F7" s="21"/>
    </row>
    <row r="8" spans="1:6" ht="12.75">
      <c r="A8" s="22"/>
      <c r="B8" s="22"/>
      <c r="C8" s="22"/>
      <c r="D8" s="22"/>
      <c r="E8" s="22"/>
      <c r="F8" s="22"/>
    </row>
    <row r="9" spans="1:9" ht="12.75">
      <c r="A9" s="21" t="s">
        <v>64</v>
      </c>
      <c r="B9" s="73" t="s">
        <v>65</v>
      </c>
      <c r="C9" s="73"/>
      <c r="D9" s="21"/>
      <c r="E9" s="21"/>
      <c r="F9" s="21"/>
      <c r="G9" s="21" t="s">
        <v>66</v>
      </c>
      <c r="I9" s="10" t="s">
        <v>531</v>
      </c>
    </row>
    <row r="11" spans="1:9" ht="12.75">
      <c r="A11" s="51">
        <v>1</v>
      </c>
      <c r="B11" t="s">
        <v>68</v>
      </c>
      <c r="C11" t="s">
        <v>69</v>
      </c>
      <c r="G11" t="s">
        <v>70</v>
      </c>
      <c r="I11" s="50">
        <f>'TABULACIO INDIVIDUALS'!L218</f>
        <v>4.066666666666666</v>
      </c>
    </row>
    <row r="12" ht="13.5" thickBot="1"/>
    <row r="13" spans="1:5" ht="13.5" thickBot="1">
      <c r="A13" s="70" t="s">
        <v>71</v>
      </c>
      <c r="B13" s="71"/>
      <c r="C13" s="71"/>
      <c r="D13" s="71"/>
      <c r="E13" s="72"/>
    </row>
    <row r="14" spans="7:9" ht="12.75">
      <c r="G14" s="21" t="s">
        <v>66</v>
      </c>
      <c r="I14" s="10" t="s">
        <v>531</v>
      </c>
    </row>
    <row r="15" spans="1:6" ht="12.75">
      <c r="A15" s="21" t="s">
        <v>64</v>
      </c>
      <c r="B15" s="73" t="s">
        <v>65</v>
      </c>
      <c r="C15" s="73"/>
      <c r="D15" s="21"/>
      <c r="E15" s="21"/>
      <c r="F15" s="21"/>
    </row>
    <row r="16" spans="7:9" ht="12.75">
      <c r="G16" t="s">
        <v>70</v>
      </c>
      <c r="I16" s="50">
        <f>'TABULACIO INDIVIDUALS'!L224</f>
        <v>5.4</v>
      </c>
    </row>
    <row r="17" spans="1:3" ht="12.75">
      <c r="A17">
        <v>1</v>
      </c>
      <c r="B17" t="s">
        <v>72</v>
      </c>
      <c r="C17" t="s">
        <v>73</v>
      </c>
    </row>
    <row r="18" ht="13.5" thickBot="1"/>
    <row r="19" spans="5:7" ht="13.5" thickBot="1">
      <c r="E19" s="64" t="s">
        <v>74</v>
      </c>
      <c r="F19" s="65"/>
      <c r="G19" s="66"/>
    </row>
    <row r="20" ht="13.5" thickBot="1"/>
    <row r="21" spans="1:5" ht="13.5" thickBot="1">
      <c r="A21" s="70" t="s">
        <v>75</v>
      </c>
      <c r="B21" s="71"/>
      <c r="C21" s="71"/>
      <c r="D21" s="71"/>
      <c r="E21" s="72"/>
    </row>
    <row r="23" spans="1:9" ht="12.75">
      <c r="A23" s="21" t="s">
        <v>64</v>
      </c>
      <c r="B23" s="73" t="s">
        <v>65</v>
      </c>
      <c r="C23" s="73"/>
      <c r="D23" s="21"/>
      <c r="E23" s="21"/>
      <c r="F23" s="21"/>
      <c r="G23" s="21" t="s">
        <v>66</v>
      </c>
      <c r="I23" s="10" t="s">
        <v>531</v>
      </c>
    </row>
    <row r="25" spans="1:9" ht="12.75">
      <c r="A25">
        <v>1</v>
      </c>
      <c r="B25" t="s">
        <v>76</v>
      </c>
      <c r="C25" t="s">
        <v>77</v>
      </c>
      <c r="G25" t="s">
        <v>78</v>
      </c>
      <c r="I25" s="50">
        <f>'TABULACIO 2 BASTONS'!L12</f>
        <v>2.9333333333333336</v>
      </c>
    </row>
    <row r="26" ht="13.5" thickBot="1"/>
    <row r="27" spans="1:5" ht="13.5" thickBot="1">
      <c r="A27" s="70" t="s">
        <v>79</v>
      </c>
      <c r="B27" s="71"/>
      <c r="C27" s="71"/>
      <c r="D27" s="71"/>
      <c r="E27" s="72"/>
    </row>
    <row r="29" spans="1:9" ht="12.75">
      <c r="A29" s="21" t="s">
        <v>64</v>
      </c>
      <c r="B29" s="73" t="s">
        <v>65</v>
      </c>
      <c r="C29" s="73"/>
      <c r="D29" s="21"/>
      <c r="E29" s="21"/>
      <c r="F29" s="21"/>
      <c r="G29" s="21" t="s">
        <v>66</v>
      </c>
      <c r="I29" s="10" t="s">
        <v>531</v>
      </c>
    </row>
    <row r="31" spans="1:9" ht="12.75">
      <c r="A31">
        <v>1</v>
      </c>
      <c r="B31" t="s">
        <v>80</v>
      </c>
      <c r="C31" t="s">
        <v>81</v>
      </c>
      <c r="G31" t="s">
        <v>82</v>
      </c>
      <c r="I31" s="50">
        <f>'TABULACIO 2 BASTONS'!L18</f>
        <v>4.433333333333334</v>
      </c>
    </row>
    <row r="33" ht="13.5" thickBot="1"/>
    <row r="34" spans="5:7" ht="13.5" thickBot="1">
      <c r="E34" s="64" t="s">
        <v>83</v>
      </c>
      <c r="F34" s="65"/>
      <c r="G34" s="66"/>
    </row>
    <row r="35" ht="13.5" thickBot="1"/>
    <row r="36" spans="1:5" ht="13.5" thickBot="1">
      <c r="A36" s="70" t="s">
        <v>84</v>
      </c>
      <c r="B36" s="71"/>
      <c r="C36" s="71"/>
      <c r="D36" s="71"/>
      <c r="E36" s="72"/>
    </row>
    <row r="38" spans="1:9" ht="12.75">
      <c r="A38" s="21" t="s">
        <v>64</v>
      </c>
      <c r="B38" s="73" t="s">
        <v>65</v>
      </c>
      <c r="C38" s="73"/>
      <c r="D38" s="21"/>
      <c r="E38" s="21"/>
      <c r="F38" s="21"/>
      <c r="G38" s="21" t="s">
        <v>66</v>
      </c>
      <c r="I38" s="10" t="s">
        <v>531</v>
      </c>
    </row>
    <row r="40" spans="1:9" ht="12.75">
      <c r="A40">
        <v>1</v>
      </c>
      <c r="B40" t="s">
        <v>85</v>
      </c>
      <c r="G40" t="s">
        <v>70</v>
      </c>
      <c r="I40" s="50">
        <f>'TABULACIO PARELLES'!K134</f>
        <v>10</v>
      </c>
    </row>
    <row r="42" ht="13.5" thickBot="1"/>
    <row r="43" spans="5:7" ht="13.5" thickBot="1">
      <c r="E43" s="64" t="s">
        <v>86</v>
      </c>
      <c r="F43" s="65"/>
      <c r="G43" s="66"/>
    </row>
    <row r="44" ht="13.5" thickBot="1"/>
    <row r="45" spans="1:4" ht="13.5" thickBot="1">
      <c r="A45" s="67" t="s">
        <v>87</v>
      </c>
      <c r="B45" s="68"/>
      <c r="C45" s="68"/>
      <c r="D45" s="69"/>
    </row>
    <row r="47" spans="2:7" ht="12.75">
      <c r="B47" s="24" t="s">
        <v>66</v>
      </c>
      <c r="G47" s="10" t="s">
        <v>531</v>
      </c>
    </row>
    <row r="48" ht="12.75">
      <c r="G48" s="10"/>
    </row>
    <row r="49" spans="1:7" ht="12.75">
      <c r="A49" s="51">
        <v>1</v>
      </c>
      <c r="B49" t="s">
        <v>93</v>
      </c>
      <c r="G49" s="50">
        <f>'TABULACIO CONJUNTS'!K24</f>
        <v>23.333333333333332</v>
      </c>
    </row>
    <row r="50" spans="1:7" ht="12.75">
      <c r="A50" s="51">
        <v>2</v>
      </c>
      <c r="B50" t="s">
        <v>82</v>
      </c>
      <c r="G50" s="50">
        <f>'TABULACIO CONJUNTS'!K20</f>
        <v>21.666666666666668</v>
      </c>
    </row>
    <row r="51" spans="1:7" ht="12.75">
      <c r="A51" s="51">
        <v>3</v>
      </c>
      <c r="B51" t="s">
        <v>95</v>
      </c>
      <c r="G51" s="50">
        <f>'TABULACIO CONJUNTS'!K28</f>
        <v>20.866666666666667</v>
      </c>
    </row>
    <row r="52" spans="1:7" ht="12.75">
      <c r="A52">
        <v>4</v>
      </c>
      <c r="B52" t="s">
        <v>78</v>
      </c>
      <c r="G52" s="50">
        <f>'TABULACIO CONJUNTS'!K16</f>
        <v>17.833333333333332</v>
      </c>
    </row>
    <row r="53" spans="1:7" ht="12.75">
      <c r="A53">
        <v>5</v>
      </c>
      <c r="B53" t="s">
        <v>91</v>
      </c>
      <c r="G53" s="50">
        <f>'TABULACIO CONJUNTS'!K18</f>
        <v>17.23333333333333</v>
      </c>
    </row>
    <row r="54" spans="1:7" ht="12.75">
      <c r="A54">
        <v>6</v>
      </c>
      <c r="B54" t="s">
        <v>90</v>
      </c>
      <c r="G54" s="50">
        <f>'TABULACIO CONJUNTS'!K14</f>
        <v>15.5</v>
      </c>
    </row>
    <row r="55" spans="1:7" ht="12.75">
      <c r="A55">
        <v>7</v>
      </c>
      <c r="B55" t="s">
        <v>92</v>
      </c>
      <c r="G55" s="50">
        <f>'TABULACIO CONJUNTS'!K22</f>
        <v>14.666666666666668</v>
      </c>
    </row>
    <row r="56" spans="1:7" ht="12.75">
      <c r="A56">
        <v>8</v>
      </c>
      <c r="B56" t="s">
        <v>89</v>
      </c>
      <c r="G56" s="50">
        <f>'TABULACIO CONJUNTS'!K12</f>
        <v>14.266666666666667</v>
      </c>
    </row>
    <row r="57" spans="1:7" ht="12.75">
      <c r="A57">
        <v>9</v>
      </c>
      <c r="B57" t="s">
        <v>88</v>
      </c>
      <c r="G57" s="50">
        <f>'TABULACIO CONJUNTS'!K10</f>
        <v>12.3</v>
      </c>
    </row>
    <row r="58" spans="1:7" ht="12.75">
      <c r="A58">
        <v>10</v>
      </c>
      <c r="B58" t="s">
        <v>94</v>
      </c>
      <c r="G58" s="50">
        <f>'TABULACIO CONJUNTS'!K26</f>
        <v>0</v>
      </c>
    </row>
    <row r="59" ht="13.5" thickBot="1"/>
    <row r="60" spans="1:4" ht="13.5" thickBot="1">
      <c r="A60" s="67" t="s">
        <v>108</v>
      </c>
      <c r="B60" s="68"/>
      <c r="C60" s="68"/>
      <c r="D60" s="69"/>
    </row>
    <row r="62" spans="2:7" ht="12.75">
      <c r="B62" s="24" t="s">
        <v>66</v>
      </c>
      <c r="G62" s="10" t="s">
        <v>531</v>
      </c>
    </row>
    <row r="64" spans="1:7" ht="12.75">
      <c r="A64" s="51">
        <v>1</v>
      </c>
      <c r="B64" t="s">
        <v>93</v>
      </c>
      <c r="G64" s="50">
        <f>'TABULACIO CONJUNTS'!K50</f>
        <v>30.2</v>
      </c>
    </row>
    <row r="65" spans="1:7" ht="12.75">
      <c r="A65" s="51">
        <v>2</v>
      </c>
      <c r="B65" t="s">
        <v>115</v>
      </c>
      <c r="G65" s="50">
        <f>'TABULACIO CONJUNTS'!K48</f>
        <v>25.9</v>
      </c>
    </row>
    <row r="66" spans="1:7" ht="12.75">
      <c r="A66" s="51">
        <v>3</v>
      </c>
      <c r="B66" t="s">
        <v>113</v>
      </c>
      <c r="G66" s="50">
        <f>'TABULACIO CONJUNTS'!K44</f>
        <v>25.46666666666667</v>
      </c>
    </row>
    <row r="67" spans="1:7" ht="12.75">
      <c r="A67">
        <v>4</v>
      </c>
      <c r="B67" t="s">
        <v>114</v>
      </c>
      <c r="G67" s="50">
        <f>'TABULACIO CONJUNTS'!K46</f>
        <v>23.3</v>
      </c>
    </row>
    <row r="68" spans="1:7" ht="12.75">
      <c r="A68">
        <v>5</v>
      </c>
      <c r="B68" t="s">
        <v>112</v>
      </c>
      <c r="G68" s="50">
        <f>'TABULACIO CONJUNTS'!K42</f>
        <v>21.5</v>
      </c>
    </row>
    <row r="69" spans="1:7" ht="12.75">
      <c r="A69">
        <v>6</v>
      </c>
      <c r="B69" t="s">
        <v>95</v>
      </c>
      <c r="G69" s="50">
        <f>'TABULACIO CONJUNTS'!K40</f>
        <v>21.03333333333333</v>
      </c>
    </row>
    <row r="70" spans="1:7" ht="12.75">
      <c r="A70">
        <v>7</v>
      </c>
      <c r="B70" t="s">
        <v>111</v>
      </c>
      <c r="G70" s="50">
        <f>'TABULACIO CONJUNTS'!K38</f>
        <v>15.566666666666668</v>
      </c>
    </row>
    <row r="71" spans="1:7" ht="12.75">
      <c r="A71">
        <v>8</v>
      </c>
      <c r="B71" t="s">
        <v>109</v>
      </c>
      <c r="G71" s="50">
        <f>'TABULACIO CONJUNTS'!K34</f>
        <v>14.833333333333332</v>
      </c>
    </row>
    <row r="72" spans="1:7" ht="12.75">
      <c r="A72">
        <v>9</v>
      </c>
      <c r="B72" t="s">
        <v>110</v>
      </c>
      <c r="G72" s="50">
        <f>'TABULACIO CONJUNTS'!K36</f>
        <v>0</v>
      </c>
    </row>
    <row r="73" ht="13.5" thickBot="1"/>
    <row r="74" spans="5:7" ht="13.5" thickBot="1">
      <c r="E74" s="64" t="s">
        <v>120</v>
      </c>
      <c r="F74" s="65"/>
      <c r="G74" s="66"/>
    </row>
    <row r="75" ht="13.5" thickBot="1"/>
    <row r="76" spans="1:4" ht="13.5" thickBot="1">
      <c r="A76" s="67" t="s">
        <v>121</v>
      </c>
      <c r="B76" s="68"/>
      <c r="C76" s="68"/>
      <c r="D76" s="69"/>
    </row>
    <row r="78" spans="2:7" ht="12.75">
      <c r="B78" s="24" t="s">
        <v>66</v>
      </c>
      <c r="G78" s="10" t="s">
        <v>531</v>
      </c>
    </row>
    <row r="80" spans="1:7" ht="12.75">
      <c r="A80" s="51">
        <v>1</v>
      </c>
      <c r="B80" t="s">
        <v>82</v>
      </c>
      <c r="G80" s="50">
        <f>'TABULACIO CONJUNTS'!K60</f>
        <v>17.333333333333332</v>
      </c>
    </row>
    <row r="81" spans="1:7" ht="12.75">
      <c r="A81" s="51">
        <v>2</v>
      </c>
      <c r="B81" t="s">
        <v>111</v>
      </c>
      <c r="G81" s="50">
        <f>'TABULACIO CONJUNTS'!K58</f>
        <v>13.3</v>
      </c>
    </row>
    <row r="82" spans="1:7" ht="12.75">
      <c r="A82" s="51">
        <v>3</v>
      </c>
      <c r="B82" t="s">
        <v>122</v>
      </c>
      <c r="G82" s="50">
        <f>'TABULACIO CONJUNTS'!K56</f>
        <v>11.333333333333334</v>
      </c>
    </row>
    <row r="83" spans="1:7" ht="12.75">
      <c r="A83">
        <v>4</v>
      </c>
      <c r="B83" t="s">
        <v>94</v>
      </c>
      <c r="G83" s="50">
        <f>'TABULACIO CONJUNTS'!K62</f>
        <v>0</v>
      </c>
    </row>
    <row r="84" ht="13.5" thickBot="1"/>
    <row r="85" spans="1:4" ht="13.5" thickBot="1">
      <c r="A85" s="67" t="s">
        <v>125</v>
      </c>
      <c r="B85" s="68"/>
      <c r="C85" s="68"/>
      <c r="D85" s="69"/>
    </row>
    <row r="87" spans="2:7" ht="12.75">
      <c r="B87" s="24" t="s">
        <v>66</v>
      </c>
      <c r="G87" s="10" t="s">
        <v>531</v>
      </c>
    </row>
    <row r="89" spans="1:7" ht="12.75">
      <c r="A89" s="51">
        <v>1</v>
      </c>
      <c r="B89" t="s">
        <v>93</v>
      </c>
      <c r="G89" s="50">
        <f>'TABULACIO CONJUNTS'!K70</f>
        <v>25.833333333333332</v>
      </c>
    </row>
    <row r="90" spans="1:7" ht="12.75">
      <c r="A90" s="51">
        <v>2</v>
      </c>
      <c r="B90" t="s">
        <v>126</v>
      </c>
      <c r="G90" s="50">
        <f>'TABULACIO CONJUNTS'!K68</f>
        <v>19.53333333333333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2:G2"/>
    <mergeCell ref="A3:G3"/>
    <mergeCell ref="E5:G5"/>
    <mergeCell ref="A7:E7"/>
    <mergeCell ref="B9:C9"/>
    <mergeCell ref="A27:E27"/>
    <mergeCell ref="B23:C23"/>
    <mergeCell ref="A60:D60"/>
    <mergeCell ref="B29:C29"/>
    <mergeCell ref="A36:E36"/>
    <mergeCell ref="B38:C38"/>
    <mergeCell ref="E43:G43"/>
    <mergeCell ref="E74:G74"/>
    <mergeCell ref="A76:D76"/>
    <mergeCell ref="A85:D85"/>
    <mergeCell ref="A13:E13"/>
    <mergeCell ref="B15:C15"/>
    <mergeCell ref="E19:G19"/>
    <mergeCell ref="A21:E21"/>
    <mergeCell ref="A45:D45"/>
    <mergeCell ref="E34:G34"/>
  </mergeCells>
  <printOptions/>
  <pageMargins left="0.75" right="0.75" top="1" bottom="1" header="0" footer="0"/>
  <pageSetup fitToHeight="4" horizontalDpi="300" verticalDpi="300" orientation="portrait" paperSize="9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205">
      <selection activeCell="H227" sqref="H227"/>
    </sheetView>
  </sheetViews>
  <sheetFormatPr defaultColWidth="11.421875" defaultRowHeight="12.75"/>
  <cols>
    <col min="1" max="1" width="4.00390625" style="0" customWidth="1"/>
    <col min="2" max="2" width="16.140625" style="0" customWidth="1"/>
    <col min="3" max="3" width="14.28125" style="0" customWidth="1"/>
    <col min="4" max="4" width="4.7109375" style="0" customWidth="1"/>
    <col min="5" max="5" width="5.00390625" style="0" customWidth="1"/>
    <col min="6" max="6" width="6.140625" style="0" customWidth="1"/>
    <col min="7" max="7" width="16.8515625" style="0" customWidth="1"/>
  </cols>
  <sheetData>
    <row r="1" ht="13.5" thickBot="1"/>
    <row r="2" spans="1:7" ht="15.75" thickBot="1">
      <c r="A2" s="74" t="s">
        <v>62</v>
      </c>
      <c r="B2" s="75"/>
      <c r="C2" s="75"/>
      <c r="D2" s="75"/>
      <c r="E2" s="75"/>
      <c r="F2" s="75"/>
      <c r="G2" s="76"/>
    </row>
    <row r="3" spans="1:7" ht="15.75" thickBot="1">
      <c r="A3" s="74" t="s">
        <v>63</v>
      </c>
      <c r="B3" s="75"/>
      <c r="C3" s="75"/>
      <c r="D3" s="75"/>
      <c r="E3" s="75"/>
      <c r="F3" s="75"/>
      <c r="G3" s="76"/>
    </row>
    <row r="4" ht="13.5" thickBot="1"/>
    <row r="5" spans="5:7" ht="13.5" thickBot="1">
      <c r="E5" s="64" t="s">
        <v>61</v>
      </c>
      <c r="F5" s="65"/>
      <c r="G5" s="66"/>
    </row>
    <row r="6" ht="13.5" thickBot="1"/>
    <row r="7" spans="1:6" ht="13.5" thickBot="1">
      <c r="A7" s="70" t="s">
        <v>129</v>
      </c>
      <c r="B7" s="71"/>
      <c r="C7" s="71"/>
      <c r="D7" s="71"/>
      <c r="E7" s="72"/>
      <c r="F7" s="21"/>
    </row>
    <row r="8" spans="1:6" ht="12.75">
      <c r="A8" s="22"/>
      <c r="B8" s="22"/>
      <c r="C8" s="22"/>
      <c r="D8" s="22"/>
      <c r="E8" s="22"/>
      <c r="F8" s="22"/>
    </row>
    <row r="9" spans="1:9" ht="12.75">
      <c r="A9" s="21" t="s">
        <v>64</v>
      </c>
      <c r="B9" s="73" t="s">
        <v>65</v>
      </c>
      <c r="C9" s="73"/>
      <c r="D9" s="21"/>
      <c r="E9" s="21"/>
      <c r="F9" s="21"/>
      <c r="G9" s="21" t="s">
        <v>66</v>
      </c>
      <c r="I9" s="10" t="s">
        <v>531</v>
      </c>
    </row>
    <row r="11" spans="1:9" ht="12.75">
      <c r="A11" s="51">
        <v>1</v>
      </c>
      <c r="B11" t="s">
        <v>147</v>
      </c>
      <c r="C11" t="s">
        <v>148</v>
      </c>
      <c r="G11" t="s">
        <v>136</v>
      </c>
      <c r="I11" s="50">
        <f>'TABULACIO INDIVIDUALS'!L28</f>
        <v>2.4</v>
      </c>
    </row>
    <row r="12" spans="1:9" ht="12.75">
      <c r="A12" s="51">
        <v>2</v>
      </c>
      <c r="B12" t="s">
        <v>149</v>
      </c>
      <c r="C12" t="s">
        <v>150</v>
      </c>
      <c r="G12" t="s">
        <v>82</v>
      </c>
      <c r="I12" s="50">
        <f>'TABULACIO INDIVIDUALS'!L30</f>
        <v>2.2333333333333334</v>
      </c>
    </row>
    <row r="13" spans="1:9" ht="12.75">
      <c r="A13" s="51">
        <v>3</v>
      </c>
      <c r="B13" t="s">
        <v>145</v>
      </c>
      <c r="C13" t="s">
        <v>146</v>
      </c>
      <c r="G13" t="s">
        <v>82</v>
      </c>
      <c r="I13" s="50">
        <f>'TABULACIO INDIVIDUALS'!L26</f>
        <v>2.1</v>
      </c>
    </row>
    <row r="14" spans="1:9" ht="12.75">
      <c r="A14" s="51">
        <v>3</v>
      </c>
      <c r="B14" t="s">
        <v>151</v>
      </c>
      <c r="C14" t="s">
        <v>152</v>
      </c>
      <c r="G14" t="s">
        <v>136</v>
      </c>
      <c r="I14" s="50">
        <f>'TABULACIO INDIVIDUALS'!L32</f>
        <v>2.1</v>
      </c>
    </row>
    <row r="15" spans="1:9" ht="12.75">
      <c r="A15">
        <v>5</v>
      </c>
      <c r="B15" t="s">
        <v>137</v>
      </c>
      <c r="C15" t="s">
        <v>138</v>
      </c>
      <c r="G15" t="s">
        <v>122</v>
      </c>
      <c r="I15" s="50">
        <f>'TABULACIO INDIVIDUALS'!L18</f>
        <v>1.8333333333333333</v>
      </c>
    </row>
    <row r="16" spans="1:9" ht="12.75">
      <c r="A16">
        <v>6</v>
      </c>
      <c r="B16" t="s">
        <v>141</v>
      </c>
      <c r="C16" t="s">
        <v>142</v>
      </c>
      <c r="G16" t="s">
        <v>82</v>
      </c>
      <c r="I16" s="50">
        <f>'TABULACIO INDIVIDUALS'!L22</f>
        <v>1.8</v>
      </c>
    </row>
    <row r="17" spans="1:9" ht="12.75">
      <c r="A17">
        <v>7</v>
      </c>
      <c r="B17" t="s">
        <v>130</v>
      </c>
      <c r="C17" t="s">
        <v>131</v>
      </c>
      <c r="G17" t="s">
        <v>78</v>
      </c>
      <c r="I17" s="50">
        <f>'TABULACIO INDIVIDUALS'!L12</f>
        <v>1.5333333333333334</v>
      </c>
    </row>
    <row r="18" spans="1:9" ht="12.75">
      <c r="A18">
        <v>8</v>
      </c>
      <c r="B18" t="s">
        <v>132</v>
      </c>
      <c r="C18" t="s">
        <v>133</v>
      </c>
      <c r="G18" t="s">
        <v>82</v>
      </c>
      <c r="I18" s="50">
        <f>'TABULACIO INDIVIDUALS'!L14</f>
        <v>1.3666666666666665</v>
      </c>
    </row>
    <row r="19" spans="1:9" ht="12.75">
      <c r="A19">
        <v>9</v>
      </c>
      <c r="B19" t="s">
        <v>143</v>
      </c>
      <c r="C19" t="s">
        <v>144</v>
      </c>
      <c r="G19" t="s">
        <v>92</v>
      </c>
      <c r="I19" s="50">
        <f>'TABULACIO INDIVIDUALS'!L24</f>
        <v>0.8000000000000002</v>
      </c>
    </row>
    <row r="20" spans="1:9" ht="12.75">
      <c r="A20">
        <v>10</v>
      </c>
      <c r="B20" t="s">
        <v>139</v>
      </c>
      <c r="C20" t="s">
        <v>140</v>
      </c>
      <c r="G20" t="s">
        <v>92</v>
      </c>
      <c r="I20" s="50">
        <f>'TABULACIO INDIVIDUALS'!L20</f>
        <v>0.8</v>
      </c>
    </row>
    <row r="21" spans="1:9" ht="12.75">
      <c r="A21">
        <v>11</v>
      </c>
      <c r="B21" t="s">
        <v>134</v>
      </c>
      <c r="C21" t="s">
        <v>135</v>
      </c>
      <c r="G21" t="s">
        <v>136</v>
      </c>
      <c r="I21" s="50">
        <f>'TABULACIO INDIVIDUALS'!L16</f>
        <v>0</v>
      </c>
    </row>
    <row r="22" ht="13.5" thickBot="1"/>
    <row r="23" spans="1:6" ht="13.5" thickBot="1">
      <c r="A23" s="70" t="s">
        <v>153</v>
      </c>
      <c r="B23" s="71"/>
      <c r="C23" s="71"/>
      <c r="D23" s="71"/>
      <c r="E23" s="72"/>
      <c r="F23" s="21"/>
    </row>
    <row r="24" spans="1:6" ht="12.75">
      <c r="A24" s="22"/>
      <c r="B24" s="22"/>
      <c r="C24" s="22"/>
      <c r="D24" s="22"/>
      <c r="E24" s="22"/>
      <c r="F24" s="22"/>
    </row>
    <row r="25" spans="1:9" ht="12.75">
      <c r="A25" s="21" t="s">
        <v>64</v>
      </c>
      <c r="B25" s="73" t="s">
        <v>65</v>
      </c>
      <c r="C25" s="73"/>
      <c r="D25" s="21"/>
      <c r="E25" s="21"/>
      <c r="F25" s="21"/>
      <c r="G25" s="21" t="s">
        <v>66</v>
      </c>
      <c r="I25" s="10" t="s">
        <v>531</v>
      </c>
    </row>
    <row r="27" spans="1:9" ht="12.75">
      <c r="A27" s="51">
        <v>1</v>
      </c>
      <c r="B27" t="s">
        <v>157</v>
      </c>
      <c r="C27" t="s">
        <v>158</v>
      </c>
      <c r="G27" t="s">
        <v>70</v>
      </c>
      <c r="I27" s="50">
        <f>'TABULACIO INDIVIDUALS'!L40</f>
        <v>1.5333333333333332</v>
      </c>
    </row>
    <row r="28" spans="1:9" ht="12.75">
      <c r="A28" s="51">
        <v>2</v>
      </c>
      <c r="B28" t="s">
        <v>155</v>
      </c>
      <c r="C28" t="s">
        <v>156</v>
      </c>
      <c r="G28" t="s">
        <v>70</v>
      </c>
      <c r="I28">
        <f>'TABULACIO INDIVIDUALS'!L38</f>
        <v>0</v>
      </c>
    </row>
    <row r="29" ht="13.5" thickBot="1"/>
    <row r="30" spans="1:6" ht="13.5" thickBot="1">
      <c r="A30" s="70" t="s">
        <v>67</v>
      </c>
      <c r="B30" s="71"/>
      <c r="C30" s="71"/>
      <c r="D30" s="71"/>
      <c r="E30" s="72"/>
      <c r="F30" s="21"/>
    </row>
    <row r="31" spans="1:6" ht="12.75">
      <c r="A31" s="22"/>
      <c r="B31" s="22"/>
      <c r="C31" s="22"/>
      <c r="D31" s="22"/>
      <c r="E31" s="22"/>
      <c r="F31" s="22"/>
    </row>
    <row r="32" spans="1:9" ht="12.75">
      <c r="A32" s="21" t="s">
        <v>64</v>
      </c>
      <c r="B32" s="73" t="s">
        <v>65</v>
      </c>
      <c r="C32" s="73"/>
      <c r="D32" s="21"/>
      <c r="E32" s="21"/>
      <c r="F32" s="21"/>
      <c r="G32" s="21" t="s">
        <v>66</v>
      </c>
      <c r="I32" s="10" t="s">
        <v>531</v>
      </c>
    </row>
    <row r="34" spans="1:9" ht="12.75">
      <c r="A34" s="51">
        <v>1</v>
      </c>
      <c r="B34" t="s">
        <v>76</v>
      </c>
      <c r="C34" t="s">
        <v>77</v>
      </c>
      <c r="G34" t="s">
        <v>78</v>
      </c>
      <c r="I34" s="50">
        <f>'TABULACIO INDIVIDUALS'!L66</f>
        <v>3.266666666666667</v>
      </c>
    </row>
    <row r="35" spans="1:9" ht="12.75">
      <c r="A35" s="51">
        <v>2</v>
      </c>
      <c r="B35" t="s">
        <v>179</v>
      </c>
      <c r="C35" t="s">
        <v>180</v>
      </c>
      <c r="G35" t="s">
        <v>93</v>
      </c>
      <c r="I35" s="50">
        <f>'TABULACIO INDIVIDUALS'!L70</f>
        <v>3.1333333333333337</v>
      </c>
    </row>
    <row r="36" spans="1:9" ht="12.75">
      <c r="A36" s="51">
        <v>3</v>
      </c>
      <c r="B36" t="s">
        <v>165</v>
      </c>
      <c r="C36" t="s">
        <v>166</v>
      </c>
      <c r="G36" t="s">
        <v>111</v>
      </c>
      <c r="I36" s="50">
        <f>'TABULACIO INDIVIDUALS'!L52</f>
        <v>2.8666666666666663</v>
      </c>
    </row>
    <row r="37" spans="1:9" ht="12.75">
      <c r="A37">
        <v>4</v>
      </c>
      <c r="B37" t="s">
        <v>174</v>
      </c>
      <c r="C37" t="s">
        <v>175</v>
      </c>
      <c r="G37" t="s">
        <v>93</v>
      </c>
      <c r="I37" s="50">
        <f>'TABULACIO INDIVIDUALS'!L62</f>
        <v>2.733333333333333</v>
      </c>
    </row>
    <row r="38" spans="1:9" ht="12.75">
      <c r="A38">
        <v>5</v>
      </c>
      <c r="B38" t="s">
        <v>172</v>
      </c>
      <c r="C38" t="s">
        <v>173</v>
      </c>
      <c r="G38" t="s">
        <v>94</v>
      </c>
      <c r="I38" s="50">
        <f>'TABULACIO INDIVIDUALS'!L60</f>
        <v>2.2666666666666666</v>
      </c>
    </row>
    <row r="39" spans="1:9" ht="12.75">
      <c r="A39">
        <v>6</v>
      </c>
      <c r="B39" t="s">
        <v>163</v>
      </c>
      <c r="C39" t="s">
        <v>164</v>
      </c>
      <c r="G39" t="s">
        <v>93</v>
      </c>
      <c r="I39" s="50">
        <f>'TABULACIO INDIVIDUALS'!L50</f>
        <v>2.1333333333333333</v>
      </c>
    </row>
    <row r="40" spans="1:9" ht="12.75">
      <c r="A40">
        <v>7</v>
      </c>
      <c r="B40" t="s">
        <v>169</v>
      </c>
      <c r="C40" t="s">
        <v>170</v>
      </c>
      <c r="G40" t="s">
        <v>111</v>
      </c>
      <c r="I40" s="50">
        <f>'TABULACIO INDIVIDUALS'!L56</f>
        <v>1.6333333333333333</v>
      </c>
    </row>
    <row r="41" spans="1:9" ht="12.75">
      <c r="A41">
        <v>8</v>
      </c>
      <c r="B41" t="s">
        <v>167</v>
      </c>
      <c r="C41" t="s">
        <v>168</v>
      </c>
      <c r="G41" t="s">
        <v>82</v>
      </c>
      <c r="I41" s="50">
        <f>'TABULACIO INDIVIDUALS'!L54</f>
        <v>1.4333333333333336</v>
      </c>
    </row>
    <row r="42" spans="1:9" ht="12.75">
      <c r="A42">
        <v>9</v>
      </c>
      <c r="B42" t="s">
        <v>161</v>
      </c>
      <c r="C42" t="s">
        <v>162</v>
      </c>
      <c r="G42" t="s">
        <v>92</v>
      </c>
      <c r="I42" s="50">
        <f>'TABULACIO INDIVIDUALS'!L48</f>
        <v>1.4333333333333331</v>
      </c>
    </row>
    <row r="43" spans="1:9" ht="12.75">
      <c r="A43">
        <v>10</v>
      </c>
      <c r="B43" t="s">
        <v>159</v>
      </c>
      <c r="C43" t="s">
        <v>160</v>
      </c>
      <c r="G43" t="s">
        <v>78</v>
      </c>
      <c r="I43" s="50">
        <f>'TABULACIO INDIVIDUALS'!L46</f>
        <v>1.3666666666666665</v>
      </c>
    </row>
    <row r="44" spans="1:9" ht="12.75">
      <c r="A44">
        <v>11</v>
      </c>
      <c r="B44" t="s">
        <v>176</v>
      </c>
      <c r="C44" t="s">
        <v>178</v>
      </c>
      <c r="G44" t="s">
        <v>94</v>
      </c>
      <c r="I44" s="50">
        <f>'TABULACIO INDIVIDUALS'!L68</f>
        <v>1.166666666666667</v>
      </c>
    </row>
    <row r="45" spans="1:9" ht="12.75">
      <c r="A45">
        <v>12</v>
      </c>
      <c r="B45" t="s">
        <v>176</v>
      </c>
      <c r="C45" t="s">
        <v>177</v>
      </c>
      <c r="G45" t="s">
        <v>114</v>
      </c>
      <c r="I45" s="50">
        <f>'TABULACIO INDIVIDUALS'!L64</f>
        <v>1.1666666666666667</v>
      </c>
    </row>
    <row r="46" spans="1:9" ht="12.75">
      <c r="A46">
        <v>13</v>
      </c>
      <c r="B46" t="s">
        <v>130</v>
      </c>
      <c r="C46" t="s">
        <v>171</v>
      </c>
      <c r="G46" t="s">
        <v>109</v>
      </c>
      <c r="I46" s="50">
        <f>'TABULACIO INDIVIDUALS'!L58</f>
        <v>1.0666666666666669</v>
      </c>
    </row>
    <row r="47" ht="13.5" thickBot="1"/>
    <row r="48" spans="1:6" ht="13.5" thickBot="1">
      <c r="A48" s="70" t="s">
        <v>181</v>
      </c>
      <c r="B48" s="71"/>
      <c r="C48" s="71"/>
      <c r="D48" s="71"/>
      <c r="E48" s="72"/>
      <c r="F48" s="21"/>
    </row>
    <row r="49" spans="1:6" ht="12.75">
      <c r="A49" s="22"/>
      <c r="B49" s="22"/>
      <c r="C49" s="22"/>
      <c r="D49" s="22"/>
      <c r="E49" s="22"/>
      <c r="F49" s="22"/>
    </row>
    <row r="50" spans="1:9" ht="12.75">
      <c r="A50" s="21" t="s">
        <v>64</v>
      </c>
      <c r="B50" s="73" t="s">
        <v>65</v>
      </c>
      <c r="C50" s="73"/>
      <c r="D50" s="21"/>
      <c r="E50" s="21"/>
      <c r="F50" s="21"/>
      <c r="G50" s="21" t="s">
        <v>66</v>
      </c>
      <c r="I50" s="10" t="s">
        <v>531</v>
      </c>
    </row>
    <row r="52" spans="1:9" ht="12.75">
      <c r="A52" s="51">
        <v>1</v>
      </c>
      <c r="B52" t="s">
        <v>182</v>
      </c>
      <c r="C52" t="s">
        <v>184</v>
      </c>
      <c r="G52" t="s">
        <v>70</v>
      </c>
      <c r="I52" s="50">
        <f>'TABULACIO INDIVIDUALS'!L80</f>
        <v>1.3666666666666665</v>
      </c>
    </row>
    <row r="53" spans="1:9" ht="12.75">
      <c r="A53" s="51">
        <v>2</v>
      </c>
      <c r="B53" t="s">
        <v>182</v>
      </c>
      <c r="C53" t="s">
        <v>183</v>
      </c>
      <c r="G53" t="s">
        <v>70</v>
      </c>
      <c r="I53" s="50">
        <f>'TABULACIO INDIVIDUALS'!L76</f>
        <v>1.2666666666666666</v>
      </c>
    </row>
    <row r="54" spans="1:9" ht="12.75">
      <c r="A54" s="51">
        <v>3</v>
      </c>
      <c r="B54" t="s">
        <v>187</v>
      </c>
      <c r="C54" t="s">
        <v>188</v>
      </c>
      <c r="G54" t="s">
        <v>92</v>
      </c>
      <c r="I54" s="50">
        <f>'TABULACIO INDIVIDUALS'!L78</f>
        <v>0.6666666666666667</v>
      </c>
    </row>
    <row r="55" ht="13.5" thickBot="1"/>
    <row r="56" spans="1:6" ht="13.5" thickBot="1">
      <c r="A56" s="70" t="s">
        <v>71</v>
      </c>
      <c r="B56" s="71"/>
      <c r="C56" s="71"/>
      <c r="D56" s="71"/>
      <c r="E56" s="72"/>
      <c r="F56" s="21"/>
    </row>
    <row r="57" spans="1:6" ht="12.75">
      <c r="A57" s="22"/>
      <c r="B57" s="22"/>
      <c r="C57" s="22"/>
      <c r="D57" s="22"/>
      <c r="E57" s="22"/>
      <c r="F57" s="22"/>
    </row>
    <row r="58" spans="1:9" ht="12.75">
      <c r="A58" s="21" t="s">
        <v>64</v>
      </c>
      <c r="B58" s="73" t="s">
        <v>65</v>
      </c>
      <c r="C58" s="73"/>
      <c r="D58" s="21"/>
      <c r="E58" s="21"/>
      <c r="F58" s="21"/>
      <c r="G58" s="21" t="s">
        <v>66</v>
      </c>
      <c r="I58" s="10" t="s">
        <v>531</v>
      </c>
    </row>
    <row r="60" spans="1:9" ht="12.75">
      <c r="A60" s="51">
        <v>1</v>
      </c>
      <c r="B60" t="s">
        <v>206</v>
      </c>
      <c r="C60" t="s">
        <v>207</v>
      </c>
      <c r="G60" t="s">
        <v>122</v>
      </c>
      <c r="I60" s="50">
        <f>'TABULACIO INDIVIDUALS'!L104</f>
        <v>6.2333333333333325</v>
      </c>
    </row>
    <row r="61" spans="1:9" ht="12.75">
      <c r="A61" s="51">
        <v>2</v>
      </c>
      <c r="B61" t="s">
        <v>80</v>
      </c>
      <c r="C61" t="s">
        <v>81</v>
      </c>
      <c r="G61" t="s">
        <v>82</v>
      </c>
      <c r="I61" s="50">
        <f>'TABULACIO INDIVIDUALS'!L92</f>
        <v>5.833333333333333</v>
      </c>
    </row>
    <row r="62" spans="1:9" ht="12.75">
      <c r="A62" s="51">
        <v>3</v>
      </c>
      <c r="B62" t="s">
        <v>68</v>
      </c>
      <c r="C62" t="s">
        <v>208</v>
      </c>
      <c r="G62" t="s">
        <v>114</v>
      </c>
      <c r="I62" s="50">
        <f>'TABULACIO INDIVIDUALS'!L106</f>
        <v>4.833333333333333</v>
      </c>
    </row>
    <row r="63" spans="1:9" ht="12.75">
      <c r="A63">
        <v>4</v>
      </c>
      <c r="B63" t="s">
        <v>204</v>
      </c>
      <c r="C63" t="s">
        <v>205</v>
      </c>
      <c r="G63" t="s">
        <v>114</v>
      </c>
      <c r="I63" s="50">
        <f>'TABULACIO INDIVIDUALS'!L102</f>
        <v>4.6000000000000005</v>
      </c>
    </row>
    <row r="64" spans="1:9" ht="12.75">
      <c r="A64">
        <v>5</v>
      </c>
      <c r="B64" t="s">
        <v>196</v>
      </c>
      <c r="C64" t="s">
        <v>197</v>
      </c>
      <c r="G64" t="s">
        <v>136</v>
      </c>
      <c r="I64" s="50">
        <f>'TABULACIO INDIVIDUALS'!L94</f>
        <v>4.533333333333334</v>
      </c>
    </row>
    <row r="65" spans="1:9" ht="12.75">
      <c r="A65">
        <v>6</v>
      </c>
      <c r="B65" t="s">
        <v>202</v>
      </c>
      <c r="C65" t="s">
        <v>203</v>
      </c>
      <c r="G65" t="s">
        <v>82</v>
      </c>
      <c r="I65" s="50">
        <f>'TABULACIO INDIVIDUALS'!L100</f>
        <v>4.466666666666667</v>
      </c>
    </row>
    <row r="66" spans="1:9" ht="12.75">
      <c r="A66">
        <v>7</v>
      </c>
      <c r="B66" t="s">
        <v>191</v>
      </c>
      <c r="C66" t="s">
        <v>201</v>
      </c>
      <c r="G66" t="s">
        <v>112</v>
      </c>
      <c r="I66" s="50">
        <f>'TABULACIO INDIVIDUALS'!L98</f>
        <v>4.166666666666667</v>
      </c>
    </row>
    <row r="67" spans="1:9" ht="12.75">
      <c r="A67">
        <v>8</v>
      </c>
      <c r="B67" t="s">
        <v>72</v>
      </c>
      <c r="C67" t="s">
        <v>190</v>
      </c>
      <c r="G67" t="s">
        <v>93</v>
      </c>
      <c r="I67" s="50">
        <f>'TABULACIO INDIVIDUALS'!L86</f>
        <v>3.466666666666667</v>
      </c>
    </row>
    <row r="68" spans="1:9" ht="12.75">
      <c r="A68">
        <v>9</v>
      </c>
      <c r="B68" t="s">
        <v>191</v>
      </c>
      <c r="C68" t="s">
        <v>192</v>
      </c>
      <c r="G68" t="s">
        <v>70</v>
      </c>
      <c r="I68" s="50">
        <f>'TABULACIO INDIVIDUALS'!L88</f>
        <v>2.5</v>
      </c>
    </row>
    <row r="69" spans="1:9" ht="12.75">
      <c r="A69">
        <v>10</v>
      </c>
      <c r="B69" t="s">
        <v>193</v>
      </c>
      <c r="C69" t="s">
        <v>194</v>
      </c>
      <c r="G69" t="s">
        <v>195</v>
      </c>
      <c r="I69" s="50">
        <f>'TABULACIO INDIVIDUALS'!L90</f>
        <v>0</v>
      </c>
    </row>
    <row r="70" spans="1:9" ht="12.75">
      <c r="A70">
        <v>11</v>
      </c>
      <c r="B70" t="s">
        <v>199</v>
      </c>
      <c r="C70" t="s">
        <v>200</v>
      </c>
      <c r="G70" t="s">
        <v>70</v>
      </c>
      <c r="I70" s="50">
        <f>'TABULACIO INDIVIDUALS'!L96</f>
        <v>0</v>
      </c>
    </row>
    <row r="71" ht="13.5" thickBot="1"/>
    <row r="72" spans="1:6" ht="13.5" thickBot="1">
      <c r="A72" s="70" t="s">
        <v>209</v>
      </c>
      <c r="B72" s="71"/>
      <c r="C72" s="71"/>
      <c r="D72" s="71"/>
      <c r="E72" s="72"/>
      <c r="F72" s="21"/>
    </row>
    <row r="73" spans="1:6" ht="12.75">
      <c r="A73" s="22"/>
      <c r="B73" s="22"/>
      <c r="C73" s="22"/>
      <c r="D73" s="22"/>
      <c r="E73" s="22"/>
      <c r="F73" s="22"/>
    </row>
    <row r="74" spans="1:9" ht="12.75">
      <c r="A74" s="21" t="s">
        <v>64</v>
      </c>
      <c r="B74" s="73" t="s">
        <v>65</v>
      </c>
      <c r="C74" s="73"/>
      <c r="D74" s="21"/>
      <c r="E74" s="21"/>
      <c r="F74" s="21"/>
      <c r="G74" s="21" t="s">
        <v>66</v>
      </c>
      <c r="I74" s="10" t="s">
        <v>531</v>
      </c>
    </row>
    <row r="76" spans="1:9" ht="12.75">
      <c r="A76">
        <v>1</v>
      </c>
      <c r="B76" t="s">
        <v>210</v>
      </c>
      <c r="C76" t="s">
        <v>211</v>
      </c>
      <c r="G76" t="s">
        <v>195</v>
      </c>
      <c r="I76">
        <f>'TABULACIO INDIVIDUALS'!L112</f>
        <v>2.4749999999999996</v>
      </c>
    </row>
    <row r="77" ht="13.5" thickBot="1"/>
    <row r="78" spans="1:6" ht="13.5" thickBot="1">
      <c r="A78" s="70" t="s">
        <v>215</v>
      </c>
      <c r="B78" s="71"/>
      <c r="C78" s="71"/>
      <c r="D78" s="71"/>
      <c r="E78" s="72"/>
      <c r="F78" s="21"/>
    </row>
    <row r="79" spans="1:6" ht="12.75">
      <c r="A79" s="22"/>
      <c r="B79" s="22"/>
      <c r="C79" s="22"/>
      <c r="D79" s="22"/>
      <c r="E79" s="22"/>
      <c r="F79" s="22"/>
    </row>
    <row r="80" spans="1:9" ht="12.75">
      <c r="A80" s="21" t="s">
        <v>64</v>
      </c>
      <c r="B80" s="73" t="s">
        <v>65</v>
      </c>
      <c r="C80" s="73"/>
      <c r="D80" s="21"/>
      <c r="E80" s="21"/>
      <c r="F80" s="21"/>
      <c r="G80" s="21" t="s">
        <v>66</v>
      </c>
      <c r="I80" s="10" t="s">
        <v>531</v>
      </c>
    </row>
    <row r="82" spans="1:9" ht="12.75">
      <c r="A82" s="51">
        <v>1</v>
      </c>
      <c r="B82" t="s">
        <v>134</v>
      </c>
      <c r="C82" t="s">
        <v>231</v>
      </c>
      <c r="G82" t="s">
        <v>95</v>
      </c>
      <c r="I82" s="50">
        <f>'TABULACIO INDIVIDUALS'!L138</f>
        <v>7.2250000000000005</v>
      </c>
    </row>
    <row r="83" spans="1:9" ht="12.75">
      <c r="A83" s="51">
        <v>2</v>
      </c>
      <c r="B83" t="s">
        <v>229</v>
      </c>
      <c r="C83" t="s">
        <v>230</v>
      </c>
      <c r="G83" t="s">
        <v>114</v>
      </c>
      <c r="I83" s="50">
        <f>'TABULACIO INDIVIDUALS'!L136</f>
        <v>6.65</v>
      </c>
    </row>
    <row r="84" spans="1:9" ht="12.75">
      <c r="A84" s="51">
        <v>3</v>
      </c>
      <c r="B84" t="s">
        <v>198</v>
      </c>
      <c r="C84" t="s">
        <v>227</v>
      </c>
      <c r="G84" t="s">
        <v>136</v>
      </c>
      <c r="I84" s="50">
        <f>'TABULACIO INDIVIDUALS'!L132</f>
        <v>6.325</v>
      </c>
    </row>
    <row r="85" spans="1:9" ht="12.75">
      <c r="A85">
        <v>4</v>
      </c>
      <c r="B85" t="s">
        <v>228</v>
      </c>
      <c r="C85" t="s">
        <v>77</v>
      </c>
      <c r="G85" t="s">
        <v>78</v>
      </c>
      <c r="I85" s="50">
        <f>'TABULACIO INDIVIDUALS'!L134</f>
        <v>6.075</v>
      </c>
    </row>
    <row r="86" spans="1:9" ht="12.75">
      <c r="A86">
        <v>5</v>
      </c>
      <c r="B86" t="s">
        <v>80</v>
      </c>
      <c r="C86" t="s">
        <v>232</v>
      </c>
      <c r="G86" t="s">
        <v>136</v>
      </c>
      <c r="I86" s="50">
        <f>'TABULACIO INDIVIDUALS'!L140</f>
        <v>5.925000000000001</v>
      </c>
    </row>
    <row r="87" spans="1:9" ht="12.75">
      <c r="A87">
        <v>6</v>
      </c>
      <c r="B87" t="s">
        <v>165</v>
      </c>
      <c r="C87" t="s">
        <v>226</v>
      </c>
      <c r="G87" t="s">
        <v>70</v>
      </c>
      <c r="I87" s="50">
        <f>'TABULACIO INDIVIDUALS'!L130</f>
        <v>5.925000000000001</v>
      </c>
    </row>
    <row r="88" spans="1:9" ht="12.75">
      <c r="A88">
        <v>7</v>
      </c>
      <c r="B88" t="s">
        <v>147</v>
      </c>
      <c r="C88" t="s">
        <v>223</v>
      </c>
      <c r="G88" t="s">
        <v>93</v>
      </c>
      <c r="I88" s="50">
        <f>'TABULACIO INDIVIDUALS'!L126</f>
        <v>5.725</v>
      </c>
    </row>
    <row r="89" spans="1:9" ht="12.75">
      <c r="A89">
        <v>8</v>
      </c>
      <c r="B89" t="s">
        <v>224</v>
      </c>
      <c r="C89" t="s">
        <v>225</v>
      </c>
      <c r="G89" t="s">
        <v>136</v>
      </c>
      <c r="I89" s="50">
        <f>'TABULACIO INDIVIDUALS'!L128</f>
        <v>5.575</v>
      </c>
    </row>
    <row r="90" spans="1:9" ht="12.75">
      <c r="A90">
        <v>9</v>
      </c>
      <c r="B90" t="s">
        <v>219</v>
      </c>
      <c r="C90" t="s">
        <v>220</v>
      </c>
      <c r="G90" t="s">
        <v>78</v>
      </c>
      <c r="I90" s="50">
        <f>'TABULACIO INDIVIDUALS'!L122</f>
        <v>5.075</v>
      </c>
    </row>
    <row r="91" spans="1:9" ht="12.75">
      <c r="A91">
        <v>10</v>
      </c>
      <c r="B91" t="s">
        <v>218</v>
      </c>
      <c r="C91" t="s">
        <v>197</v>
      </c>
      <c r="G91" t="s">
        <v>82</v>
      </c>
      <c r="I91" s="50">
        <f>'TABULACIO INDIVIDUALS'!L120</f>
        <v>3.7499999999999996</v>
      </c>
    </row>
    <row r="92" spans="1:9" ht="12.75">
      <c r="A92">
        <v>11</v>
      </c>
      <c r="B92" t="s">
        <v>216</v>
      </c>
      <c r="C92" t="s">
        <v>217</v>
      </c>
      <c r="G92" t="s">
        <v>93</v>
      </c>
      <c r="I92" s="50">
        <f>'TABULACIO INDIVIDUALS'!L118</f>
        <v>2.45</v>
      </c>
    </row>
    <row r="93" spans="1:9" ht="12.75">
      <c r="A93">
        <v>12</v>
      </c>
      <c r="B93" t="s">
        <v>221</v>
      </c>
      <c r="C93" t="s">
        <v>222</v>
      </c>
      <c r="G93" t="s">
        <v>136</v>
      </c>
      <c r="I93">
        <f>'TABULACIO INDIVIDUALS'!L124</f>
        <v>0</v>
      </c>
    </row>
    <row r="94" ht="13.5" thickBot="1"/>
    <row r="95" spans="1:6" ht="13.5" thickBot="1">
      <c r="A95" s="70" t="s">
        <v>233</v>
      </c>
      <c r="B95" s="71"/>
      <c r="C95" s="71"/>
      <c r="D95" s="71"/>
      <c r="E95" s="72"/>
      <c r="F95" s="21"/>
    </row>
    <row r="96" spans="1:6" ht="12.75">
      <c r="A96" s="22"/>
      <c r="B96" s="22"/>
      <c r="C96" s="22"/>
      <c r="D96" s="22"/>
      <c r="E96" s="22"/>
      <c r="F96" s="22"/>
    </row>
    <row r="97" spans="1:9" ht="12.75">
      <c r="A97" s="21" t="s">
        <v>64</v>
      </c>
      <c r="B97" s="73" t="s">
        <v>65</v>
      </c>
      <c r="C97" s="73"/>
      <c r="D97" s="21"/>
      <c r="E97" s="21"/>
      <c r="F97" s="21"/>
      <c r="G97" s="21" t="s">
        <v>66</v>
      </c>
      <c r="I97" s="10" t="s">
        <v>531</v>
      </c>
    </row>
    <row r="99" spans="1:9" ht="12.75">
      <c r="A99">
        <v>1</v>
      </c>
      <c r="B99" t="s">
        <v>234</v>
      </c>
      <c r="C99" t="s">
        <v>171</v>
      </c>
      <c r="G99" t="s">
        <v>109</v>
      </c>
      <c r="I99" s="50">
        <f>'TABULACIO INDIVIDUALS'!L146</f>
        <v>3.4000000000000004</v>
      </c>
    </row>
    <row r="100" spans="1:9" ht="12.75">
      <c r="A100">
        <v>2</v>
      </c>
      <c r="B100" t="s">
        <v>235</v>
      </c>
      <c r="C100" t="s">
        <v>236</v>
      </c>
      <c r="G100" t="s">
        <v>112</v>
      </c>
      <c r="I100" s="50">
        <f>'TABULACIO INDIVIDUALS'!L148</f>
        <v>2.3000000000000003</v>
      </c>
    </row>
    <row r="101" ht="13.5" thickBot="1"/>
    <row r="102" spans="1:6" ht="13.5" thickBot="1">
      <c r="A102" s="70" t="s">
        <v>237</v>
      </c>
      <c r="B102" s="71"/>
      <c r="C102" s="71"/>
      <c r="D102" s="71"/>
      <c r="E102" s="72"/>
      <c r="F102" s="21"/>
    </row>
    <row r="103" spans="1:6" ht="12.75">
      <c r="A103" s="22"/>
      <c r="B103" s="22"/>
      <c r="C103" s="22"/>
      <c r="D103" s="22"/>
      <c r="E103" s="22"/>
      <c r="F103" s="22"/>
    </row>
    <row r="104" spans="1:9" ht="12.75">
      <c r="A104" s="21" t="s">
        <v>64</v>
      </c>
      <c r="B104" s="73" t="s">
        <v>65</v>
      </c>
      <c r="C104" s="73"/>
      <c r="D104" s="21"/>
      <c r="E104" s="21"/>
      <c r="F104" s="21"/>
      <c r="G104" s="21" t="s">
        <v>66</v>
      </c>
      <c r="I104" s="10" t="s">
        <v>531</v>
      </c>
    </row>
    <row r="106" spans="1:9" ht="12.75">
      <c r="A106" s="51">
        <v>1</v>
      </c>
      <c r="B106" t="s">
        <v>161</v>
      </c>
      <c r="C106" t="s">
        <v>142</v>
      </c>
      <c r="G106" t="s">
        <v>82</v>
      </c>
      <c r="I106" s="50">
        <f>'TABULACIO INDIVIDUALS'!L172</f>
        <v>5.800000000000001</v>
      </c>
    </row>
    <row r="107" spans="1:9" ht="12.75">
      <c r="A107" s="51">
        <v>2</v>
      </c>
      <c r="B107" t="s">
        <v>252</v>
      </c>
      <c r="C107" t="s">
        <v>133</v>
      </c>
      <c r="G107" t="s">
        <v>136</v>
      </c>
      <c r="I107" s="50">
        <f>'TABULACIO INDIVIDUALS'!L174</f>
        <v>5.05</v>
      </c>
    </row>
    <row r="108" spans="1:9" ht="12.75">
      <c r="A108" s="51">
        <v>3</v>
      </c>
      <c r="B108" t="s">
        <v>247</v>
      </c>
      <c r="C108" t="s">
        <v>248</v>
      </c>
      <c r="G108" t="s">
        <v>95</v>
      </c>
      <c r="I108" s="50">
        <f>'TABULACIO INDIVIDUALS'!L164</f>
        <v>4.875</v>
      </c>
    </row>
    <row r="109" spans="1:9" ht="12.75">
      <c r="A109">
        <v>4</v>
      </c>
      <c r="B109" t="s">
        <v>243</v>
      </c>
      <c r="C109" t="s">
        <v>244</v>
      </c>
      <c r="G109" t="s">
        <v>70</v>
      </c>
      <c r="I109" s="50">
        <f>'TABULACIO INDIVIDUALS'!L160</f>
        <v>3.8249999999999997</v>
      </c>
    </row>
    <row r="110" spans="1:9" ht="12.75">
      <c r="A110">
        <v>5</v>
      </c>
      <c r="B110" t="s">
        <v>165</v>
      </c>
      <c r="C110" t="s">
        <v>250</v>
      </c>
      <c r="G110" t="s">
        <v>82</v>
      </c>
      <c r="I110" s="50">
        <f>'TABULACIO INDIVIDUALS'!L168</f>
        <v>3.675</v>
      </c>
    </row>
    <row r="111" spans="1:9" ht="12.75">
      <c r="A111">
        <v>6</v>
      </c>
      <c r="B111" t="s">
        <v>245</v>
      </c>
      <c r="C111" t="s">
        <v>246</v>
      </c>
      <c r="G111" t="s">
        <v>239</v>
      </c>
      <c r="I111" s="50">
        <f>'TABULACIO INDIVIDUALS'!L162</f>
        <v>2.9999999999999996</v>
      </c>
    </row>
    <row r="112" spans="1:9" ht="12.75">
      <c r="A112">
        <v>7</v>
      </c>
      <c r="B112" t="s">
        <v>240</v>
      </c>
      <c r="C112" t="s">
        <v>241</v>
      </c>
      <c r="G112" t="s">
        <v>93</v>
      </c>
      <c r="I112" s="50">
        <f>'TABULACIO INDIVIDUALS'!L156</f>
        <v>2.9000000000000004</v>
      </c>
    </row>
    <row r="113" spans="1:9" ht="12.75">
      <c r="A113">
        <v>8</v>
      </c>
      <c r="B113" t="s">
        <v>249</v>
      </c>
      <c r="C113" t="s">
        <v>246</v>
      </c>
      <c r="G113" t="s">
        <v>239</v>
      </c>
      <c r="I113" s="50">
        <f>'TABULACIO INDIVIDUALS'!L166</f>
        <v>2.7249999999999996</v>
      </c>
    </row>
    <row r="114" spans="1:9" ht="12.75">
      <c r="A114">
        <v>9</v>
      </c>
      <c r="B114" t="s">
        <v>218</v>
      </c>
      <c r="C114" t="s">
        <v>251</v>
      </c>
      <c r="G114" t="s">
        <v>195</v>
      </c>
      <c r="I114" s="50">
        <f>'TABULACIO INDIVIDUALS'!L170</f>
        <v>2.4750000000000005</v>
      </c>
    </row>
    <row r="115" spans="1:9" ht="12.75">
      <c r="A115">
        <v>10</v>
      </c>
      <c r="B115" t="s">
        <v>242</v>
      </c>
      <c r="C115" t="s">
        <v>140</v>
      </c>
      <c r="G115" t="s">
        <v>92</v>
      </c>
      <c r="I115" s="50">
        <f>'TABULACIO INDIVIDUALS'!L158</f>
        <v>2.2750000000000004</v>
      </c>
    </row>
    <row r="116" spans="1:9" ht="12.75">
      <c r="A116">
        <v>11</v>
      </c>
      <c r="B116" t="s">
        <v>224</v>
      </c>
      <c r="C116" t="s">
        <v>238</v>
      </c>
      <c r="G116" t="s">
        <v>239</v>
      </c>
      <c r="I116" s="50">
        <f>'TABULACIO INDIVIDUALS'!L154</f>
        <v>1.7499999999999998</v>
      </c>
    </row>
    <row r="117" ht="13.5" thickBot="1"/>
    <row r="118" spans="1:6" ht="13.5" thickBot="1">
      <c r="A118" s="70" t="s">
        <v>253</v>
      </c>
      <c r="B118" s="71"/>
      <c r="C118" s="71"/>
      <c r="D118" s="71"/>
      <c r="E118" s="72"/>
      <c r="F118" s="21"/>
    </row>
    <row r="119" spans="1:6" ht="12.75">
      <c r="A119" s="22"/>
      <c r="B119" s="22"/>
      <c r="C119" s="22"/>
      <c r="D119" s="22"/>
      <c r="E119" s="22"/>
      <c r="F119" s="22"/>
    </row>
    <row r="120" spans="1:9" ht="12.75">
      <c r="A120" s="21" t="s">
        <v>64</v>
      </c>
      <c r="B120" s="73" t="s">
        <v>65</v>
      </c>
      <c r="C120" s="73"/>
      <c r="D120" s="21"/>
      <c r="E120" s="21"/>
      <c r="F120" s="21"/>
      <c r="G120" s="21" t="s">
        <v>66</v>
      </c>
      <c r="I120" s="10" t="s">
        <v>531</v>
      </c>
    </row>
    <row r="122" spans="1:9" ht="12.75">
      <c r="A122">
        <v>1</v>
      </c>
      <c r="B122" t="s">
        <v>254</v>
      </c>
      <c r="C122" t="s">
        <v>255</v>
      </c>
      <c r="G122" t="s">
        <v>136</v>
      </c>
      <c r="I122">
        <f>'TABULACIO INDIVIDUALS'!L180</f>
        <v>3.65</v>
      </c>
    </row>
    <row r="123" ht="13.5" thickBot="1"/>
    <row r="124" spans="1:6" ht="13.5" thickBot="1">
      <c r="A124" s="70" t="s">
        <v>256</v>
      </c>
      <c r="B124" s="71"/>
      <c r="C124" s="71"/>
      <c r="D124" s="71"/>
      <c r="E124" s="72"/>
      <c r="F124" s="21"/>
    </row>
    <row r="125" spans="1:6" ht="12.75">
      <c r="A125" s="22"/>
      <c r="B125" s="22"/>
      <c r="C125" s="22"/>
      <c r="D125" s="22"/>
      <c r="E125" s="22"/>
      <c r="F125" s="22"/>
    </row>
    <row r="126" spans="1:9" ht="12.75">
      <c r="A126" s="21" t="s">
        <v>64</v>
      </c>
      <c r="B126" s="73" t="s">
        <v>65</v>
      </c>
      <c r="C126" s="73"/>
      <c r="D126" s="21"/>
      <c r="E126" s="21"/>
      <c r="F126" s="21"/>
      <c r="G126" s="21" t="s">
        <v>66</v>
      </c>
      <c r="I126" s="10" t="s">
        <v>531</v>
      </c>
    </row>
    <row r="128" spans="1:9" ht="12.75">
      <c r="A128" s="51">
        <v>1</v>
      </c>
      <c r="B128" t="s">
        <v>218</v>
      </c>
      <c r="C128" t="s">
        <v>269</v>
      </c>
      <c r="G128" t="s">
        <v>82</v>
      </c>
      <c r="I128" s="50">
        <f>'TABULACIO INDIVIDUALS'!L198</f>
        <v>6.15</v>
      </c>
    </row>
    <row r="129" spans="1:9" ht="12.75">
      <c r="A129" s="51">
        <v>2</v>
      </c>
      <c r="B129" t="s">
        <v>274</v>
      </c>
      <c r="C129" t="s">
        <v>246</v>
      </c>
      <c r="G129" t="s">
        <v>239</v>
      </c>
      <c r="I129" s="50">
        <f>'TABULACIO INDIVIDUALS'!L204</f>
        <v>5</v>
      </c>
    </row>
    <row r="130" spans="1:9" ht="12.75">
      <c r="A130" s="51">
        <v>3</v>
      </c>
      <c r="B130" t="s">
        <v>272</v>
      </c>
      <c r="C130" t="s">
        <v>273</v>
      </c>
      <c r="G130" t="s">
        <v>126</v>
      </c>
      <c r="I130" s="50">
        <f>'TABULACIO INDIVIDUALS'!L202</f>
        <v>4.375</v>
      </c>
    </row>
    <row r="131" spans="1:9" ht="12.75">
      <c r="A131">
        <v>4</v>
      </c>
      <c r="B131" t="s">
        <v>265</v>
      </c>
      <c r="C131" t="s">
        <v>266</v>
      </c>
      <c r="G131" t="s">
        <v>93</v>
      </c>
      <c r="I131" s="50">
        <f>'TABULACIO INDIVIDUALS'!L194</f>
        <v>4.3</v>
      </c>
    </row>
    <row r="132" spans="1:9" ht="12.75">
      <c r="A132">
        <v>5</v>
      </c>
      <c r="B132" t="s">
        <v>257</v>
      </c>
      <c r="C132" t="s">
        <v>258</v>
      </c>
      <c r="G132" t="s">
        <v>259</v>
      </c>
      <c r="I132" s="50">
        <f>'TABULACIO INDIVIDUALS'!L186</f>
        <v>3.6000000000000005</v>
      </c>
    </row>
    <row r="133" spans="1:9" ht="12.75">
      <c r="A133">
        <v>6</v>
      </c>
      <c r="B133" t="s">
        <v>263</v>
      </c>
      <c r="C133" t="s">
        <v>264</v>
      </c>
      <c r="G133" t="s">
        <v>239</v>
      </c>
      <c r="I133" s="50">
        <f>'TABULACIO INDIVIDUALS'!L192</f>
        <v>3.2499999999999996</v>
      </c>
    </row>
    <row r="134" spans="1:9" ht="12.75">
      <c r="A134">
        <v>7</v>
      </c>
      <c r="B134" t="s">
        <v>270</v>
      </c>
      <c r="C134" t="s">
        <v>271</v>
      </c>
      <c r="G134" t="s">
        <v>114</v>
      </c>
      <c r="I134" s="50">
        <f>'TABULACIO INDIVIDUALS'!L200</f>
        <v>2.8249999999999997</v>
      </c>
    </row>
    <row r="135" spans="1:9" ht="12.75">
      <c r="A135">
        <v>8</v>
      </c>
      <c r="B135" t="s">
        <v>267</v>
      </c>
      <c r="C135" t="s">
        <v>268</v>
      </c>
      <c r="G135" t="s">
        <v>195</v>
      </c>
      <c r="I135" s="50">
        <f>'TABULACIO INDIVIDUALS'!L196</f>
        <v>2.175</v>
      </c>
    </row>
    <row r="136" spans="1:9" ht="12.75">
      <c r="A136">
        <v>9</v>
      </c>
      <c r="B136" t="s">
        <v>141</v>
      </c>
      <c r="C136" t="s">
        <v>260</v>
      </c>
      <c r="G136" t="s">
        <v>195</v>
      </c>
      <c r="I136" s="50">
        <f>'TABULACIO INDIVIDUALS'!L188</f>
        <v>1.7999999999999996</v>
      </c>
    </row>
    <row r="137" spans="1:9" ht="12.75">
      <c r="A137">
        <v>10</v>
      </c>
      <c r="B137" t="s">
        <v>261</v>
      </c>
      <c r="C137" t="s">
        <v>262</v>
      </c>
      <c r="G137" t="s">
        <v>126</v>
      </c>
      <c r="I137" s="50">
        <f>'TABULACIO INDIVIDUALS'!L190</f>
        <v>0</v>
      </c>
    </row>
    <row r="138" ht="13.5" thickBot="1"/>
    <row r="139" spans="1:6" ht="13.5" thickBot="1">
      <c r="A139" s="70" t="s">
        <v>275</v>
      </c>
      <c r="B139" s="71"/>
      <c r="C139" s="71"/>
      <c r="D139" s="71"/>
      <c r="E139" s="72"/>
      <c r="F139" s="21"/>
    </row>
    <row r="140" spans="1:6" ht="12.75">
      <c r="A140" s="22"/>
      <c r="B140" s="22"/>
      <c r="C140" s="22"/>
      <c r="D140" s="22"/>
      <c r="E140" s="22"/>
      <c r="F140" s="22"/>
    </row>
    <row r="141" spans="1:9" ht="12.75">
      <c r="A141" s="21" t="s">
        <v>64</v>
      </c>
      <c r="B141" s="73" t="s">
        <v>65</v>
      </c>
      <c r="C141" s="73"/>
      <c r="D141" s="21"/>
      <c r="E141" s="21"/>
      <c r="F141" s="21"/>
      <c r="G141" s="21" t="s">
        <v>66</v>
      </c>
      <c r="I141" s="10" t="s">
        <v>531</v>
      </c>
    </row>
    <row r="143" spans="1:9" ht="12.75">
      <c r="A143">
        <v>1</v>
      </c>
      <c r="B143" t="s">
        <v>276</v>
      </c>
      <c r="C143" t="s">
        <v>277</v>
      </c>
      <c r="G143" t="s">
        <v>93</v>
      </c>
      <c r="I143">
        <f>'TABULACIO INDIVIDUALS'!L210</f>
        <v>4.4</v>
      </c>
    </row>
    <row r="145" ht="13.5" thickBot="1"/>
    <row r="146" spans="5:7" ht="13.5" thickBot="1">
      <c r="E146" s="64" t="s">
        <v>83</v>
      </c>
      <c r="F146" s="65"/>
      <c r="G146" s="66"/>
    </row>
    <row r="147" ht="13.5" thickBot="1"/>
    <row r="148" spans="1:5" ht="13.5" thickBot="1">
      <c r="A148" s="70" t="s">
        <v>279</v>
      </c>
      <c r="B148" s="71"/>
      <c r="C148" s="71"/>
      <c r="D148" s="71"/>
      <c r="E148" s="72"/>
    </row>
    <row r="150" spans="1:9" ht="12.75">
      <c r="A150" s="21" t="s">
        <v>64</v>
      </c>
      <c r="B150" s="23" t="s">
        <v>65</v>
      </c>
      <c r="C150" s="23"/>
      <c r="D150" s="21"/>
      <c r="E150" s="21"/>
      <c r="G150" s="21" t="s">
        <v>66</v>
      </c>
      <c r="I150" s="10" t="s">
        <v>531</v>
      </c>
    </row>
    <row r="152" spans="1:9" ht="12.75">
      <c r="A152" s="51">
        <v>1</v>
      </c>
      <c r="B152" t="s">
        <v>286</v>
      </c>
      <c r="G152" t="s">
        <v>82</v>
      </c>
      <c r="I152" s="50">
        <f>'TABULACIO PARELLES'!K24</f>
        <v>12</v>
      </c>
    </row>
    <row r="153" spans="1:9" ht="12.75">
      <c r="A153" s="51">
        <v>2</v>
      </c>
      <c r="B153" t="s">
        <v>285</v>
      </c>
      <c r="G153" t="s">
        <v>89</v>
      </c>
      <c r="I153" s="50">
        <f>'TABULACIO PARELLES'!K22</f>
        <v>9.25</v>
      </c>
    </row>
    <row r="154" spans="1:9" ht="12.75">
      <c r="A154" s="51">
        <v>3</v>
      </c>
      <c r="B154" t="s">
        <v>284</v>
      </c>
      <c r="G154" t="s">
        <v>78</v>
      </c>
      <c r="I154" s="50">
        <f>'TABULACIO PARELLES'!K20</f>
        <v>7.75</v>
      </c>
    </row>
    <row r="155" spans="1:9" ht="12.75">
      <c r="A155">
        <v>4</v>
      </c>
      <c r="B155" t="s">
        <v>282</v>
      </c>
      <c r="G155" t="s">
        <v>109</v>
      </c>
      <c r="I155" s="50">
        <f>'TABULACIO PARELLES'!K16</f>
        <v>7</v>
      </c>
    </row>
    <row r="156" spans="1:9" ht="12.75">
      <c r="A156">
        <v>5</v>
      </c>
      <c r="B156" t="s">
        <v>283</v>
      </c>
      <c r="G156" t="s">
        <v>92</v>
      </c>
      <c r="I156" s="50">
        <f>'TABULACIO PARELLES'!K18</f>
        <v>6.25</v>
      </c>
    </row>
    <row r="157" spans="1:9" ht="12.75">
      <c r="A157">
        <v>6</v>
      </c>
      <c r="B157" t="s">
        <v>281</v>
      </c>
      <c r="G157" t="s">
        <v>92</v>
      </c>
      <c r="I157" s="50">
        <f>'TABULACIO PARELLES'!K14</f>
        <v>2.75</v>
      </c>
    </row>
    <row r="158" spans="1:9" ht="12.75">
      <c r="A158">
        <v>7</v>
      </c>
      <c r="B158" t="s">
        <v>280</v>
      </c>
      <c r="G158" t="s">
        <v>70</v>
      </c>
      <c r="I158" s="50">
        <f>'TABULACIO PARELLES'!K12</f>
        <v>0</v>
      </c>
    </row>
    <row r="159" ht="13.5" thickBot="1"/>
    <row r="160" spans="1:5" ht="13.5" thickBot="1">
      <c r="A160" s="70" t="s">
        <v>287</v>
      </c>
      <c r="B160" s="71"/>
      <c r="C160" s="71"/>
      <c r="D160" s="71"/>
      <c r="E160" s="72"/>
    </row>
    <row r="162" spans="1:9" ht="12.75">
      <c r="A162" s="21" t="s">
        <v>64</v>
      </c>
      <c r="B162" s="23" t="s">
        <v>65</v>
      </c>
      <c r="C162" s="23"/>
      <c r="D162" s="21"/>
      <c r="E162" s="21"/>
      <c r="G162" s="21" t="s">
        <v>66</v>
      </c>
      <c r="I162" s="10" t="s">
        <v>531</v>
      </c>
    </row>
    <row r="164" spans="1:9" ht="12.75">
      <c r="A164" s="51">
        <v>1</v>
      </c>
      <c r="B164" t="s">
        <v>295</v>
      </c>
      <c r="G164" t="s">
        <v>93</v>
      </c>
      <c r="I164" s="50">
        <f>'TABULACIO PARELLES'!K44</f>
        <v>16.25</v>
      </c>
    </row>
    <row r="165" spans="1:9" ht="12.75">
      <c r="A165" s="51">
        <v>2</v>
      </c>
      <c r="B165" t="s">
        <v>293</v>
      </c>
      <c r="G165" t="s">
        <v>111</v>
      </c>
      <c r="I165" s="50">
        <f>'TABULACIO PARELLES'!K40</f>
        <v>15</v>
      </c>
    </row>
    <row r="166" spans="1:9" ht="12.75">
      <c r="A166" s="51">
        <v>3</v>
      </c>
      <c r="B166" t="s">
        <v>292</v>
      </c>
      <c r="G166" t="s">
        <v>82</v>
      </c>
      <c r="I166" s="50">
        <f>'TABULACIO PARELLES'!K38</f>
        <v>13.25</v>
      </c>
    </row>
    <row r="167" spans="1:9" ht="12.75">
      <c r="A167">
        <v>4</v>
      </c>
      <c r="B167" t="s">
        <v>294</v>
      </c>
      <c r="G167" t="s">
        <v>93</v>
      </c>
      <c r="I167" s="50">
        <f>'TABULACIO PARELLES'!K42</f>
        <v>12.25</v>
      </c>
    </row>
    <row r="168" spans="1:9" ht="12.75">
      <c r="A168">
        <v>5</v>
      </c>
      <c r="B168" t="s">
        <v>290</v>
      </c>
      <c r="G168" t="s">
        <v>78</v>
      </c>
      <c r="I168" s="50">
        <f>'TABULACIO PARELLES'!K34</f>
        <v>10.25</v>
      </c>
    </row>
    <row r="169" spans="1:9" ht="12.75">
      <c r="A169">
        <v>6</v>
      </c>
      <c r="B169" t="s">
        <v>289</v>
      </c>
      <c r="G169" t="s">
        <v>92</v>
      </c>
      <c r="I169" s="50">
        <f>'TABULACIO PARELLES'!K32</f>
        <v>8.5</v>
      </c>
    </row>
    <row r="170" spans="1:9" ht="12.75">
      <c r="A170">
        <v>7</v>
      </c>
      <c r="B170" t="s">
        <v>291</v>
      </c>
      <c r="G170" t="s">
        <v>92</v>
      </c>
      <c r="I170" s="50">
        <f>'TABULACIO PARELLES'!K36</f>
        <v>7.5</v>
      </c>
    </row>
    <row r="171" spans="1:9" ht="12.75">
      <c r="A171">
        <v>8</v>
      </c>
      <c r="B171" t="s">
        <v>288</v>
      </c>
      <c r="G171" t="s">
        <v>88</v>
      </c>
      <c r="I171" s="50">
        <f>'TABULACIO PARELLES'!K30</f>
        <v>6.5</v>
      </c>
    </row>
    <row r="172" ht="13.5" thickBot="1"/>
    <row r="173" spans="1:5" ht="13.5" thickBot="1">
      <c r="A173" s="70" t="s">
        <v>84</v>
      </c>
      <c r="B173" s="71"/>
      <c r="C173" s="71"/>
      <c r="D173" s="71"/>
      <c r="E173" s="72"/>
    </row>
    <row r="175" spans="1:9" ht="12.75">
      <c r="A175" s="21" t="s">
        <v>64</v>
      </c>
      <c r="B175" s="23" t="s">
        <v>65</v>
      </c>
      <c r="C175" s="23"/>
      <c r="D175" s="21"/>
      <c r="E175" s="21"/>
      <c r="G175" s="21" t="s">
        <v>66</v>
      </c>
      <c r="I175" s="10" t="s">
        <v>531</v>
      </c>
    </row>
    <row r="177" spans="1:9" ht="12.75">
      <c r="A177" s="51">
        <v>1</v>
      </c>
      <c r="B177" t="s">
        <v>303</v>
      </c>
      <c r="G177" t="s">
        <v>82</v>
      </c>
      <c r="I177" s="50">
        <f>'TABULACIO PARELLES'!K64</f>
        <v>17.7</v>
      </c>
    </row>
    <row r="178" spans="1:9" ht="12.75">
      <c r="A178" s="51">
        <v>2</v>
      </c>
      <c r="B178" t="s">
        <v>298</v>
      </c>
      <c r="G178" t="s">
        <v>114</v>
      </c>
      <c r="I178" s="50">
        <f>'TABULACIO PARELLES'!K54</f>
        <v>16.9</v>
      </c>
    </row>
    <row r="179" spans="1:9" ht="12.75">
      <c r="A179" s="51">
        <v>3</v>
      </c>
      <c r="B179" t="s">
        <v>300</v>
      </c>
      <c r="G179" t="s">
        <v>195</v>
      </c>
      <c r="I179" s="50">
        <f>'TABULACIO PARELLES'!K58</f>
        <v>15.9</v>
      </c>
    </row>
    <row r="180" spans="1:9" ht="12.75">
      <c r="A180">
        <v>4</v>
      </c>
      <c r="B180" t="s">
        <v>301</v>
      </c>
      <c r="G180" t="s">
        <v>70</v>
      </c>
      <c r="I180" s="50">
        <f>'TABULACIO PARELLES'!K60</f>
        <v>13.4</v>
      </c>
    </row>
    <row r="181" spans="1:9" ht="12.75">
      <c r="A181">
        <v>5</v>
      </c>
      <c r="B181" t="s">
        <v>296</v>
      </c>
      <c r="G181" t="s">
        <v>122</v>
      </c>
      <c r="I181" s="50">
        <f>'TABULACIO PARELLES'!K50</f>
        <v>12.9</v>
      </c>
    </row>
    <row r="182" spans="1:9" ht="12.75">
      <c r="A182">
        <v>6</v>
      </c>
      <c r="B182" t="s">
        <v>302</v>
      </c>
      <c r="G182" t="s">
        <v>89</v>
      </c>
      <c r="I182" s="50">
        <f>'TABULACIO PARELLES'!K62</f>
        <v>12.9</v>
      </c>
    </row>
    <row r="183" spans="1:9" ht="12.75">
      <c r="A183">
        <v>7</v>
      </c>
      <c r="B183" t="s">
        <v>297</v>
      </c>
      <c r="G183" t="s">
        <v>109</v>
      </c>
      <c r="I183" s="50">
        <f>'TABULACIO PARELLES'!K52</f>
        <v>11.25</v>
      </c>
    </row>
    <row r="184" spans="1:9" ht="12.75">
      <c r="A184">
        <v>8</v>
      </c>
      <c r="B184" t="s">
        <v>299</v>
      </c>
      <c r="G184" t="s">
        <v>126</v>
      </c>
      <c r="I184" s="50">
        <f>'TABULACIO PARELLES'!K56</f>
        <v>10.5</v>
      </c>
    </row>
    <row r="185" ht="13.5" thickBot="1"/>
    <row r="186" spans="1:5" ht="13.5" thickBot="1">
      <c r="A186" s="70" t="s">
        <v>278</v>
      </c>
      <c r="B186" s="71"/>
      <c r="C186" s="71"/>
      <c r="D186" s="71"/>
      <c r="E186" s="72"/>
    </row>
    <row r="188" spans="1:9" ht="12.75">
      <c r="A188" s="21" t="s">
        <v>64</v>
      </c>
      <c r="B188" s="23" t="s">
        <v>65</v>
      </c>
      <c r="C188" s="23"/>
      <c r="D188" s="21"/>
      <c r="E188" s="21"/>
      <c r="G188" s="21" t="s">
        <v>66</v>
      </c>
      <c r="I188" s="10" t="s">
        <v>531</v>
      </c>
    </row>
    <row r="190" spans="1:9" ht="12.75">
      <c r="A190" s="51">
        <v>1</v>
      </c>
      <c r="B190" t="s">
        <v>312</v>
      </c>
      <c r="G190" t="s">
        <v>95</v>
      </c>
      <c r="I190" s="50">
        <f>'TABULACIO PARELLES'!K86</f>
        <v>26</v>
      </c>
    </row>
    <row r="191" spans="1:9" ht="12.75">
      <c r="A191" s="51">
        <v>2</v>
      </c>
      <c r="B191" t="s">
        <v>310</v>
      </c>
      <c r="G191" t="s">
        <v>70</v>
      </c>
      <c r="I191" s="50">
        <f>'TABULACIO PARELLES'!K82</f>
        <v>23.75</v>
      </c>
    </row>
    <row r="192" spans="1:9" ht="12.75">
      <c r="A192" s="51">
        <v>3</v>
      </c>
      <c r="B192" t="s">
        <v>311</v>
      </c>
      <c r="G192" t="s">
        <v>114</v>
      </c>
      <c r="I192" s="50">
        <f>'TABULACIO PARELLES'!K84</f>
        <v>23</v>
      </c>
    </row>
    <row r="193" spans="1:9" ht="12.75">
      <c r="A193">
        <v>4</v>
      </c>
      <c r="B193" t="s">
        <v>307</v>
      </c>
      <c r="G193" t="s">
        <v>70</v>
      </c>
      <c r="I193" s="50">
        <f>'TABULACIO PARELLES'!K76</f>
        <v>20.5</v>
      </c>
    </row>
    <row r="194" spans="1:9" ht="12.75">
      <c r="A194">
        <v>5</v>
      </c>
      <c r="B194" t="s">
        <v>308</v>
      </c>
      <c r="G194" t="s">
        <v>70</v>
      </c>
      <c r="I194" s="50">
        <f>'TABULACIO PARELLES'!K78</f>
        <v>20.25</v>
      </c>
    </row>
    <row r="195" spans="1:9" ht="12.75">
      <c r="A195">
        <v>6</v>
      </c>
      <c r="B195" t="s">
        <v>305</v>
      </c>
      <c r="G195" t="s">
        <v>82</v>
      </c>
      <c r="I195" s="50">
        <f>'TABULACIO PARELLES'!K72</f>
        <v>20.2</v>
      </c>
    </row>
    <row r="196" spans="1:9" ht="12.75">
      <c r="A196">
        <v>7</v>
      </c>
      <c r="B196" t="s">
        <v>304</v>
      </c>
      <c r="G196" t="s">
        <v>93</v>
      </c>
      <c r="I196" s="50">
        <f>'TABULACIO PARELLES'!K70</f>
        <v>19</v>
      </c>
    </row>
    <row r="197" spans="1:9" ht="12.75">
      <c r="A197">
        <v>8</v>
      </c>
      <c r="B197" t="s">
        <v>306</v>
      </c>
      <c r="G197" t="s">
        <v>112</v>
      </c>
      <c r="I197" s="50">
        <f>'TABULACIO PARELLES'!K74</f>
        <v>15.55</v>
      </c>
    </row>
    <row r="198" spans="1:9" ht="12.75">
      <c r="A198">
        <v>9</v>
      </c>
      <c r="B198" t="s">
        <v>309</v>
      </c>
      <c r="G198" t="s">
        <v>112</v>
      </c>
      <c r="I198" s="50">
        <f>'TABULACIO PARELLES'!K80</f>
        <v>13.75</v>
      </c>
    </row>
    <row r="199" ht="13.5" thickBot="1"/>
    <row r="200" spans="1:5" ht="13.5" thickBot="1">
      <c r="A200" s="70" t="s">
        <v>313</v>
      </c>
      <c r="B200" s="71"/>
      <c r="C200" s="71"/>
      <c r="D200" s="71"/>
      <c r="E200" s="72"/>
    </row>
    <row r="202" spans="1:9" ht="12.75">
      <c r="A202" s="21" t="s">
        <v>64</v>
      </c>
      <c r="B202" s="23" t="s">
        <v>65</v>
      </c>
      <c r="C202" s="23"/>
      <c r="D202" s="21"/>
      <c r="E202" s="21"/>
      <c r="G202" s="21" t="s">
        <v>66</v>
      </c>
      <c r="I202" s="10" t="s">
        <v>531</v>
      </c>
    </row>
    <row r="204" spans="1:9" ht="12.75">
      <c r="A204" s="51">
        <v>1</v>
      </c>
      <c r="B204" t="s">
        <v>320</v>
      </c>
      <c r="G204" t="s">
        <v>70</v>
      </c>
      <c r="I204" s="50">
        <f>'TABULACIO PARELLES'!K104</f>
        <v>25.55</v>
      </c>
    </row>
    <row r="205" spans="1:9" ht="12.75">
      <c r="A205" s="51">
        <v>2</v>
      </c>
      <c r="B205" t="s">
        <v>319</v>
      </c>
      <c r="G205" t="s">
        <v>93</v>
      </c>
      <c r="I205" s="50">
        <f>'TABULACIO PARELLES'!K102</f>
        <v>21</v>
      </c>
    </row>
    <row r="206" spans="1:9" ht="12.75">
      <c r="A206" s="51">
        <v>3</v>
      </c>
      <c r="B206" t="s">
        <v>318</v>
      </c>
      <c r="G206" t="s">
        <v>111</v>
      </c>
      <c r="I206" s="50">
        <f>'TABULACIO PARELLES'!K100</f>
        <v>18.65</v>
      </c>
    </row>
    <row r="207" spans="1:9" ht="12.75">
      <c r="A207">
        <v>4</v>
      </c>
      <c r="B207" t="s">
        <v>317</v>
      </c>
      <c r="G207" t="s">
        <v>95</v>
      </c>
      <c r="I207" s="50">
        <f>'TABULACIO PARELLES'!K98</f>
        <v>17.5</v>
      </c>
    </row>
    <row r="208" spans="1:9" ht="12.75">
      <c r="A208">
        <v>5</v>
      </c>
      <c r="B208" t="s">
        <v>316</v>
      </c>
      <c r="G208" t="s">
        <v>239</v>
      </c>
      <c r="I208" s="50">
        <f>'TABULACIO PARELLES'!K96</f>
        <v>14.75</v>
      </c>
    </row>
    <row r="209" spans="1:9" ht="12.75">
      <c r="A209">
        <v>6</v>
      </c>
      <c r="B209" t="s">
        <v>315</v>
      </c>
      <c r="G209" t="s">
        <v>88</v>
      </c>
      <c r="I209" s="50">
        <f>'TABULACIO PARELLES'!K94</f>
        <v>9.65</v>
      </c>
    </row>
    <row r="210" spans="1:9" ht="12.75">
      <c r="A210">
        <v>7</v>
      </c>
      <c r="B210" t="s">
        <v>314</v>
      </c>
      <c r="G210" t="s">
        <v>112</v>
      </c>
      <c r="I210" s="50">
        <f>'TABULACIO PARELLES'!K92</f>
        <v>0</v>
      </c>
    </row>
    <row r="211" ht="13.5" thickBot="1"/>
    <row r="212" spans="1:5" ht="13.5" thickBot="1">
      <c r="A212" s="70" t="s">
        <v>346</v>
      </c>
      <c r="B212" s="71"/>
      <c r="C212" s="71"/>
      <c r="D212" s="71"/>
      <c r="E212" s="72"/>
    </row>
    <row r="214" spans="1:9" ht="12.75">
      <c r="A214" s="21" t="s">
        <v>64</v>
      </c>
      <c r="B214" s="23" t="s">
        <v>65</v>
      </c>
      <c r="C214" s="23"/>
      <c r="D214" s="21"/>
      <c r="E214" s="21"/>
      <c r="G214" s="21" t="s">
        <v>66</v>
      </c>
      <c r="I214" s="10" t="s">
        <v>531</v>
      </c>
    </row>
    <row r="216" spans="1:9" ht="12.75">
      <c r="A216" s="51">
        <v>1</v>
      </c>
      <c r="B216" t="s">
        <v>328</v>
      </c>
      <c r="G216" t="s">
        <v>93</v>
      </c>
      <c r="I216" s="50">
        <f>'TABULACIO PARELLES'!K126</f>
        <v>29.5</v>
      </c>
    </row>
    <row r="217" spans="1:9" ht="12.75">
      <c r="A217" s="51">
        <v>2</v>
      </c>
      <c r="B217" t="s">
        <v>327</v>
      </c>
      <c r="G217" t="s">
        <v>70</v>
      </c>
      <c r="I217" s="50">
        <f>'TABULACIO PARELLES'!K124</f>
        <v>27.65</v>
      </c>
    </row>
    <row r="218" spans="1:9" ht="12.75">
      <c r="A218" s="51">
        <v>3</v>
      </c>
      <c r="B218" t="s">
        <v>325</v>
      </c>
      <c r="G218" t="s">
        <v>126</v>
      </c>
      <c r="I218" s="50">
        <f>'TABULACIO PARELLES'!K120</f>
        <v>22.8</v>
      </c>
    </row>
    <row r="219" spans="1:9" ht="12.75">
      <c r="A219">
        <v>4</v>
      </c>
      <c r="B219" t="s">
        <v>326</v>
      </c>
      <c r="G219" t="s">
        <v>195</v>
      </c>
      <c r="I219" s="50">
        <f>'TABULACIO PARELLES'!K122</f>
        <v>21.05</v>
      </c>
    </row>
    <row r="220" spans="1:9" ht="12.75">
      <c r="A220">
        <v>5</v>
      </c>
      <c r="B220" t="s">
        <v>321</v>
      </c>
      <c r="G220" t="s">
        <v>95</v>
      </c>
      <c r="I220" s="50">
        <f>'TABULACIO PARELLES'!K110</f>
        <v>20.95</v>
      </c>
    </row>
    <row r="221" spans="1:9" ht="12.75">
      <c r="A221">
        <v>6</v>
      </c>
      <c r="B221" t="s">
        <v>324</v>
      </c>
      <c r="G221" t="s">
        <v>195</v>
      </c>
      <c r="I221" s="50">
        <f>'TABULACIO PARELLES'!K118</f>
        <v>19.5</v>
      </c>
    </row>
    <row r="222" spans="1:9" ht="12.75">
      <c r="A222">
        <v>7</v>
      </c>
      <c r="B222" t="s">
        <v>533</v>
      </c>
      <c r="G222" t="s">
        <v>126</v>
      </c>
      <c r="I222" s="50">
        <f>'TABULACIO PARELLES'!K116</f>
        <v>19.5</v>
      </c>
    </row>
    <row r="223" spans="1:9" ht="12.75">
      <c r="A223">
        <v>8</v>
      </c>
      <c r="B223" t="s">
        <v>323</v>
      </c>
      <c r="G223" t="s">
        <v>239</v>
      </c>
      <c r="I223" s="50">
        <f>'TABULACIO PARELLES'!K114</f>
        <v>14.45</v>
      </c>
    </row>
    <row r="224" spans="1:9" ht="12.75">
      <c r="A224">
        <v>9</v>
      </c>
      <c r="B224" t="s">
        <v>322</v>
      </c>
      <c r="G224" t="s">
        <v>95</v>
      </c>
      <c r="I224" s="50">
        <f>'TABULACIO PARELLES'!K112</f>
        <v>0</v>
      </c>
    </row>
  </sheetData>
  <sheetProtection formatCells="0" formatColumns="0" formatRows="0" insertColumns="0" insertRows="0" insertHyperlinks="0" deleteColumns="0" deleteRows="0" sort="0" autoFilter="0" pivotTables="0"/>
  <mergeCells count="34">
    <mergeCell ref="B50:C50"/>
    <mergeCell ref="A56:E56"/>
    <mergeCell ref="A2:G2"/>
    <mergeCell ref="A3:G3"/>
    <mergeCell ref="E5:G5"/>
    <mergeCell ref="A7:E7"/>
    <mergeCell ref="B9:C9"/>
    <mergeCell ref="A23:E23"/>
    <mergeCell ref="B25:C25"/>
    <mergeCell ref="A30:E30"/>
    <mergeCell ref="B32:C32"/>
    <mergeCell ref="A48:E48"/>
    <mergeCell ref="B141:C141"/>
    <mergeCell ref="E146:G146"/>
    <mergeCell ref="B58:C58"/>
    <mergeCell ref="A72:E72"/>
    <mergeCell ref="B74:C74"/>
    <mergeCell ref="A78:E78"/>
    <mergeCell ref="B80:C80"/>
    <mergeCell ref="A95:E95"/>
    <mergeCell ref="B97:C97"/>
    <mergeCell ref="A102:E102"/>
    <mergeCell ref="B104:C104"/>
    <mergeCell ref="A118:E118"/>
    <mergeCell ref="B120:C120"/>
    <mergeCell ref="A124:E124"/>
    <mergeCell ref="B126:C126"/>
    <mergeCell ref="A139:E139"/>
    <mergeCell ref="A200:E200"/>
    <mergeCell ref="A212:E212"/>
    <mergeCell ref="A148:E148"/>
    <mergeCell ref="A160:E160"/>
    <mergeCell ref="A173:E173"/>
    <mergeCell ref="A186:E186"/>
  </mergeCells>
  <printOptions/>
  <pageMargins left="0.75" right="0.75" top="1" bottom="1" header="0" footer="0"/>
  <pageSetup fitToHeight="11" orientation="portrait" paperSize="9" scale="96" r:id="rId1"/>
  <rowBreaks count="3" manualBreakCount="3">
    <brk id="54" max="255" man="1"/>
    <brk id="101" max="255" man="1"/>
    <brk id="2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30"/>
  <sheetViews>
    <sheetView zoomScalePageLayoutView="0" workbookViewId="0" topLeftCell="A124">
      <selection activeCell="L209" sqref="L209"/>
    </sheetView>
  </sheetViews>
  <sheetFormatPr defaultColWidth="11.421875" defaultRowHeight="12.75"/>
  <cols>
    <col min="1" max="1" width="22.00390625" style="0" bestFit="1" customWidth="1"/>
  </cols>
  <sheetData>
    <row r="1" ht="13.5" thickBot="1"/>
    <row r="2" spans="1:11" ht="18.75" thickBot="1">
      <c r="A2" s="85" t="s">
        <v>395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8.75" thickBot="1">
      <c r="A3" s="85" t="s">
        <v>396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ht="13.5" thickBot="1">
      <c r="I4" s="28"/>
    </row>
    <row r="5" spans="1:11" ht="13.5" thickBot="1">
      <c r="A5" s="88" t="s">
        <v>350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7" spans="1:11" ht="12.75">
      <c r="A7" s="84" t="s">
        <v>351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ht="13.5" thickBot="1">
      <c r="J8" s="29"/>
    </row>
    <row r="9" spans="1:10" ht="13.5" thickBot="1">
      <c r="A9" s="79" t="s">
        <v>371</v>
      </c>
      <c r="B9" s="80"/>
      <c r="C9" s="81"/>
      <c r="J9" s="29"/>
    </row>
    <row r="10" spans="1:10" ht="12.75">
      <c r="A10" s="40"/>
      <c r="B10" s="40"/>
      <c r="C10" s="40"/>
      <c r="J10" s="29"/>
    </row>
    <row r="11" spans="1:13" ht="12.75">
      <c r="A11" s="41" t="s">
        <v>372</v>
      </c>
      <c r="B11" s="41"/>
      <c r="C11" s="41" t="s">
        <v>373</v>
      </c>
      <c r="D11" s="41" t="s">
        <v>374</v>
      </c>
      <c r="E11" s="41" t="s">
        <v>375</v>
      </c>
      <c r="F11" s="41"/>
      <c r="G11" s="41"/>
      <c r="H11" s="41" t="s">
        <v>378</v>
      </c>
      <c r="I11" s="41" t="s">
        <v>359</v>
      </c>
      <c r="J11" s="41" t="s">
        <v>379</v>
      </c>
      <c r="K11" s="41" t="s">
        <v>360</v>
      </c>
      <c r="L11" s="41" t="s">
        <v>359</v>
      </c>
      <c r="M11" s="42"/>
    </row>
    <row r="12" spans="1:12" ht="12.75">
      <c r="A12" s="43" t="s">
        <v>380</v>
      </c>
      <c r="B12" s="43" t="s">
        <v>381</v>
      </c>
      <c r="C12" s="43">
        <v>0.9</v>
      </c>
      <c r="D12" s="43">
        <v>0.8</v>
      </c>
      <c r="E12" s="43">
        <v>0.6</v>
      </c>
      <c r="F12" s="43"/>
      <c r="G12" s="43"/>
      <c r="H12" s="43">
        <f>+C12+D12+E12</f>
        <v>2.3000000000000003</v>
      </c>
      <c r="I12" s="77">
        <f>H12+H13</f>
        <v>4.6000000000000005</v>
      </c>
      <c r="J12" s="77">
        <f>I12/3</f>
        <v>1.5333333333333334</v>
      </c>
      <c r="K12" s="82">
        <v>0</v>
      </c>
      <c r="L12" s="77">
        <f>J12-K12</f>
        <v>1.5333333333333334</v>
      </c>
    </row>
    <row r="13" spans="1:12" ht="12.75">
      <c r="A13" s="44" t="s">
        <v>78</v>
      </c>
      <c r="B13" s="43" t="s">
        <v>382</v>
      </c>
      <c r="C13" s="43">
        <v>0.9</v>
      </c>
      <c r="D13" s="43">
        <v>0.8</v>
      </c>
      <c r="E13" s="43">
        <v>0.6</v>
      </c>
      <c r="F13" s="43"/>
      <c r="G13" s="43"/>
      <c r="H13" s="43">
        <f>+C13+D13+E13</f>
        <v>2.3000000000000003</v>
      </c>
      <c r="I13" s="78"/>
      <c r="J13" s="78"/>
      <c r="K13" s="83"/>
      <c r="L13" s="78"/>
    </row>
    <row r="14" spans="1:12" ht="12.75">
      <c r="A14" s="43" t="s">
        <v>408</v>
      </c>
      <c r="B14" s="43" t="s">
        <v>381</v>
      </c>
      <c r="C14" s="43">
        <v>0.6</v>
      </c>
      <c r="D14" s="43">
        <v>0.8</v>
      </c>
      <c r="E14" s="43">
        <v>0.7</v>
      </c>
      <c r="F14" s="43"/>
      <c r="G14" s="43"/>
      <c r="H14" s="43">
        <f aca="true" t="shared" si="0" ref="H14:H33">+C14+D14+E14</f>
        <v>2.0999999999999996</v>
      </c>
      <c r="I14" s="77">
        <f>H14+H15</f>
        <v>4.1</v>
      </c>
      <c r="J14" s="77">
        <f>I14/3</f>
        <v>1.3666666666666665</v>
      </c>
      <c r="K14" s="82">
        <v>0</v>
      </c>
      <c r="L14" s="77">
        <f>J14-K14</f>
        <v>1.3666666666666665</v>
      </c>
    </row>
    <row r="15" spans="1:12" ht="12.75">
      <c r="A15" s="44" t="s">
        <v>82</v>
      </c>
      <c r="B15" s="43" t="s">
        <v>382</v>
      </c>
      <c r="C15" s="43">
        <v>0.6</v>
      </c>
      <c r="D15" s="43">
        <v>0.7</v>
      </c>
      <c r="E15" s="43">
        <v>0.7</v>
      </c>
      <c r="F15" s="43"/>
      <c r="G15" s="43"/>
      <c r="H15" s="43">
        <f t="shared" si="0"/>
        <v>1.9999999999999998</v>
      </c>
      <c r="I15" s="78"/>
      <c r="J15" s="78"/>
      <c r="K15" s="83"/>
      <c r="L15" s="78"/>
    </row>
    <row r="16" spans="1:12" ht="12.75">
      <c r="A16" s="43" t="s">
        <v>409</v>
      </c>
      <c r="B16" s="43" t="s">
        <v>381</v>
      </c>
      <c r="C16" s="43"/>
      <c r="D16" s="43"/>
      <c r="E16" s="43"/>
      <c r="F16" s="43"/>
      <c r="G16" s="43"/>
      <c r="H16" s="43">
        <f t="shared" si="0"/>
        <v>0</v>
      </c>
      <c r="I16" s="77">
        <f>H16+H17</f>
        <v>0</v>
      </c>
      <c r="J16" s="77">
        <f>I16/3</f>
        <v>0</v>
      </c>
      <c r="K16" s="82"/>
      <c r="L16" s="77">
        <f>J16-K16</f>
        <v>0</v>
      </c>
    </row>
    <row r="17" spans="1:12" ht="12.75">
      <c r="A17" s="44" t="s">
        <v>136</v>
      </c>
      <c r="B17" s="43" t="s">
        <v>382</v>
      </c>
      <c r="C17" s="43"/>
      <c r="D17" s="43"/>
      <c r="E17" s="43"/>
      <c r="F17" s="43"/>
      <c r="G17" s="43"/>
      <c r="H17" s="43">
        <f t="shared" si="0"/>
        <v>0</v>
      </c>
      <c r="I17" s="78"/>
      <c r="J17" s="78"/>
      <c r="K17" s="83"/>
      <c r="L17" s="78"/>
    </row>
    <row r="18" spans="1:13" ht="12.75">
      <c r="A18" s="43" t="s">
        <v>410</v>
      </c>
      <c r="B18" s="43" t="s">
        <v>381</v>
      </c>
      <c r="C18" s="43">
        <v>1</v>
      </c>
      <c r="D18" s="43">
        <v>1</v>
      </c>
      <c r="E18" s="43">
        <v>0.8</v>
      </c>
      <c r="F18" s="43"/>
      <c r="G18" s="43"/>
      <c r="H18" s="43">
        <f t="shared" si="0"/>
        <v>2.8</v>
      </c>
      <c r="I18" s="77">
        <f>H18+H19</f>
        <v>5.5</v>
      </c>
      <c r="J18" s="77">
        <f>I18/3</f>
        <v>1.8333333333333333</v>
      </c>
      <c r="K18" s="82">
        <v>0</v>
      </c>
      <c r="L18" s="77">
        <f>J18-K18</f>
        <v>1.8333333333333333</v>
      </c>
      <c r="M18" s="29"/>
    </row>
    <row r="19" spans="1:13" ht="12.75">
      <c r="A19" s="44" t="s">
        <v>122</v>
      </c>
      <c r="B19" s="43" t="s">
        <v>382</v>
      </c>
      <c r="C19" s="43">
        <v>1</v>
      </c>
      <c r="D19" s="43">
        <v>1</v>
      </c>
      <c r="E19" s="43">
        <v>0.7</v>
      </c>
      <c r="F19" s="43"/>
      <c r="G19" s="43"/>
      <c r="H19" s="43">
        <f t="shared" si="0"/>
        <v>2.7</v>
      </c>
      <c r="I19" s="78"/>
      <c r="J19" s="78"/>
      <c r="K19" s="83"/>
      <c r="L19" s="78"/>
      <c r="M19" s="29"/>
    </row>
    <row r="20" spans="1:13" ht="12.75">
      <c r="A20" s="43" t="s">
        <v>411</v>
      </c>
      <c r="B20" s="43" t="s">
        <v>381</v>
      </c>
      <c r="C20" s="43">
        <v>0.5</v>
      </c>
      <c r="D20" s="43">
        <v>0.5</v>
      </c>
      <c r="E20" s="43">
        <v>0.5</v>
      </c>
      <c r="F20" s="43"/>
      <c r="G20" s="43"/>
      <c r="H20" s="43">
        <f t="shared" si="0"/>
        <v>1.5</v>
      </c>
      <c r="I20" s="77">
        <f>H20+H21</f>
        <v>3</v>
      </c>
      <c r="J20" s="77">
        <f>I20/3</f>
        <v>1</v>
      </c>
      <c r="K20" s="82">
        <v>0.2</v>
      </c>
      <c r="L20" s="77">
        <f>J20-K20</f>
        <v>0.8</v>
      </c>
      <c r="M20" s="29"/>
    </row>
    <row r="21" spans="1:13" ht="12.75">
      <c r="A21" s="44" t="s">
        <v>384</v>
      </c>
      <c r="B21" s="43" t="s">
        <v>382</v>
      </c>
      <c r="C21" s="43">
        <v>0.5</v>
      </c>
      <c r="D21" s="43">
        <v>0.5</v>
      </c>
      <c r="E21" s="43">
        <v>0.5</v>
      </c>
      <c r="F21" s="43"/>
      <c r="G21" s="43"/>
      <c r="H21" s="43">
        <f t="shared" si="0"/>
        <v>1.5</v>
      </c>
      <c r="I21" s="78"/>
      <c r="J21" s="78"/>
      <c r="K21" s="83"/>
      <c r="L21" s="78"/>
      <c r="M21" s="29"/>
    </row>
    <row r="22" spans="1:13" ht="12.75">
      <c r="A22" s="43" t="s">
        <v>412</v>
      </c>
      <c r="B22" s="43" t="s">
        <v>381</v>
      </c>
      <c r="C22" s="43">
        <v>1</v>
      </c>
      <c r="D22" s="43">
        <v>0.9</v>
      </c>
      <c r="E22" s="43">
        <v>0.9</v>
      </c>
      <c r="F22" s="43"/>
      <c r="G22" s="43"/>
      <c r="H22" s="43">
        <f t="shared" si="0"/>
        <v>2.8</v>
      </c>
      <c r="I22" s="77">
        <f>H22+H23</f>
        <v>5.4</v>
      </c>
      <c r="J22" s="77">
        <f>I22/3</f>
        <v>1.8</v>
      </c>
      <c r="K22" s="82">
        <v>0</v>
      </c>
      <c r="L22" s="77">
        <f>J22-K22</f>
        <v>1.8</v>
      </c>
      <c r="M22" s="29"/>
    </row>
    <row r="23" spans="1:13" ht="12.75">
      <c r="A23" s="44" t="s">
        <v>82</v>
      </c>
      <c r="B23" s="43" t="s">
        <v>382</v>
      </c>
      <c r="C23" s="43">
        <v>0.9</v>
      </c>
      <c r="D23" s="43">
        <v>0.9</v>
      </c>
      <c r="E23" s="43">
        <v>0.8</v>
      </c>
      <c r="F23" s="43"/>
      <c r="G23" s="43"/>
      <c r="H23" s="43">
        <f t="shared" si="0"/>
        <v>2.6</v>
      </c>
      <c r="I23" s="78"/>
      <c r="J23" s="78"/>
      <c r="K23" s="83"/>
      <c r="L23" s="78"/>
      <c r="M23" s="29"/>
    </row>
    <row r="24" spans="1:12" ht="12.75">
      <c r="A24" s="43" t="s">
        <v>413</v>
      </c>
      <c r="B24" s="43" t="s">
        <v>381</v>
      </c>
      <c r="C24" s="43">
        <v>0.4</v>
      </c>
      <c r="D24" s="43">
        <v>0.4</v>
      </c>
      <c r="E24" s="43">
        <v>0.4</v>
      </c>
      <c r="F24" s="43"/>
      <c r="G24" s="43"/>
      <c r="H24" s="43">
        <f t="shared" si="0"/>
        <v>1.2000000000000002</v>
      </c>
      <c r="I24" s="77">
        <f>H24+H25</f>
        <v>2.4000000000000004</v>
      </c>
      <c r="J24" s="77">
        <f>I24/3</f>
        <v>0.8000000000000002</v>
      </c>
      <c r="K24" s="82">
        <v>0</v>
      </c>
      <c r="L24" s="77">
        <f>J24-K24</f>
        <v>0.8000000000000002</v>
      </c>
    </row>
    <row r="25" spans="1:12" ht="12.75">
      <c r="A25" s="44" t="s">
        <v>384</v>
      </c>
      <c r="B25" s="43" t="s">
        <v>382</v>
      </c>
      <c r="C25" s="43">
        <v>0.4</v>
      </c>
      <c r="D25" s="43">
        <v>0.4</v>
      </c>
      <c r="E25" s="43">
        <v>0.4</v>
      </c>
      <c r="F25" s="43"/>
      <c r="G25" s="43"/>
      <c r="H25" s="43">
        <f t="shared" si="0"/>
        <v>1.2000000000000002</v>
      </c>
      <c r="I25" s="78"/>
      <c r="J25" s="78"/>
      <c r="K25" s="83"/>
      <c r="L25" s="78"/>
    </row>
    <row r="26" spans="1:12" ht="12.75">
      <c r="A26" s="43" t="s">
        <v>414</v>
      </c>
      <c r="B26" s="43" t="s">
        <v>381</v>
      </c>
      <c r="C26" s="43">
        <v>1.1</v>
      </c>
      <c r="D26" s="43">
        <v>1.1</v>
      </c>
      <c r="E26" s="43">
        <v>1</v>
      </c>
      <c r="F26" s="43"/>
      <c r="G26" s="43"/>
      <c r="H26" s="43">
        <f t="shared" si="0"/>
        <v>3.2</v>
      </c>
      <c r="I26" s="77">
        <f>H26+H27</f>
        <v>6.300000000000001</v>
      </c>
      <c r="J26" s="77">
        <f>I26/3</f>
        <v>2.1</v>
      </c>
      <c r="K26" s="82">
        <v>0</v>
      </c>
      <c r="L26" s="77">
        <f>J26-K26</f>
        <v>2.1</v>
      </c>
    </row>
    <row r="27" spans="1:12" ht="12.75">
      <c r="A27" s="44" t="s">
        <v>82</v>
      </c>
      <c r="B27" s="43" t="s">
        <v>382</v>
      </c>
      <c r="C27" s="43">
        <v>1</v>
      </c>
      <c r="D27" s="43">
        <v>1.1</v>
      </c>
      <c r="E27" s="43">
        <v>1</v>
      </c>
      <c r="F27" s="43"/>
      <c r="G27" s="43"/>
      <c r="H27" s="43">
        <f t="shared" si="0"/>
        <v>3.1</v>
      </c>
      <c r="I27" s="78"/>
      <c r="J27" s="78"/>
      <c r="K27" s="83"/>
      <c r="L27" s="78"/>
    </row>
    <row r="28" spans="1:12" ht="12.75">
      <c r="A28" s="43" t="s">
        <v>415</v>
      </c>
      <c r="B28" s="43" t="s">
        <v>381</v>
      </c>
      <c r="C28" s="43">
        <v>1.2</v>
      </c>
      <c r="D28" s="43">
        <v>1.2</v>
      </c>
      <c r="E28" s="43">
        <v>1.3</v>
      </c>
      <c r="F28" s="43"/>
      <c r="G28" s="43"/>
      <c r="H28" s="43">
        <f t="shared" si="0"/>
        <v>3.7</v>
      </c>
      <c r="I28" s="77">
        <f>H28+H29</f>
        <v>7.2</v>
      </c>
      <c r="J28" s="77">
        <f>I28/3</f>
        <v>2.4</v>
      </c>
      <c r="K28" s="82">
        <v>0</v>
      </c>
      <c r="L28" s="77">
        <f>J28-K28</f>
        <v>2.4</v>
      </c>
    </row>
    <row r="29" spans="1:12" ht="12.75">
      <c r="A29" s="44" t="s">
        <v>136</v>
      </c>
      <c r="B29" s="43" t="s">
        <v>382</v>
      </c>
      <c r="C29" s="43">
        <v>1.2</v>
      </c>
      <c r="D29" s="43">
        <v>1.1</v>
      </c>
      <c r="E29" s="43">
        <v>1.2</v>
      </c>
      <c r="F29" s="43"/>
      <c r="G29" s="43"/>
      <c r="H29" s="43">
        <f t="shared" si="0"/>
        <v>3.5</v>
      </c>
      <c r="I29" s="78"/>
      <c r="J29" s="78"/>
      <c r="K29" s="83"/>
      <c r="L29" s="78"/>
    </row>
    <row r="30" spans="1:12" ht="12.75">
      <c r="A30" s="43" t="s">
        <v>416</v>
      </c>
      <c r="B30" s="43" t="s">
        <v>381</v>
      </c>
      <c r="C30" s="43">
        <v>1.3</v>
      </c>
      <c r="D30" s="43">
        <v>1.3</v>
      </c>
      <c r="E30" s="43">
        <v>1.4</v>
      </c>
      <c r="F30" s="43"/>
      <c r="G30" s="43"/>
      <c r="H30" s="43">
        <f t="shared" si="0"/>
        <v>4</v>
      </c>
      <c r="I30" s="77">
        <f>H30+H31</f>
        <v>7.9</v>
      </c>
      <c r="J30" s="77">
        <f>I30/3</f>
        <v>2.6333333333333333</v>
      </c>
      <c r="K30" s="82">
        <v>0.4</v>
      </c>
      <c r="L30" s="77">
        <f>J30-K30</f>
        <v>2.2333333333333334</v>
      </c>
    </row>
    <row r="31" spans="1:12" ht="12.75">
      <c r="A31" s="44" t="s">
        <v>82</v>
      </c>
      <c r="B31" s="43" t="s">
        <v>382</v>
      </c>
      <c r="C31" s="43">
        <v>1.3</v>
      </c>
      <c r="D31" s="43">
        <v>1.3</v>
      </c>
      <c r="E31" s="43">
        <v>1.3</v>
      </c>
      <c r="F31" s="43"/>
      <c r="G31" s="43"/>
      <c r="H31" s="43">
        <f t="shared" si="0"/>
        <v>3.9000000000000004</v>
      </c>
      <c r="I31" s="78"/>
      <c r="J31" s="78"/>
      <c r="K31" s="83"/>
      <c r="L31" s="78"/>
    </row>
    <row r="32" spans="1:12" ht="12.75">
      <c r="A32" s="43" t="s">
        <v>417</v>
      </c>
      <c r="B32" s="43" t="s">
        <v>381</v>
      </c>
      <c r="C32" s="43">
        <v>0.8</v>
      </c>
      <c r="D32" s="43">
        <v>1.2</v>
      </c>
      <c r="E32" s="43">
        <v>1.2</v>
      </c>
      <c r="F32" s="43"/>
      <c r="G32" s="43"/>
      <c r="H32" s="43">
        <f t="shared" si="0"/>
        <v>3.2</v>
      </c>
      <c r="I32" s="77">
        <f>H32+H33</f>
        <v>6.300000000000001</v>
      </c>
      <c r="J32" s="77">
        <f>I32/3</f>
        <v>2.1</v>
      </c>
      <c r="K32" s="82">
        <v>0</v>
      </c>
      <c r="L32" s="77">
        <f>J32-K32</f>
        <v>2.1</v>
      </c>
    </row>
    <row r="33" spans="1:12" ht="12.75">
      <c r="A33" s="44" t="s">
        <v>136</v>
      </c>
      <c r="B33" s="43" t="s">
        <v>382</v>
      </c>
      <c r="C33" s="43">
        <v>0.8</v>
      </c>
      <c r="D33" s="43">
        <v>1.2</v>
      </c>
      <c r="E33" s="43">
        <v>1.1</v>
      </c>
      <c r="F33" s="43"/>
      <c r="G33" s="43"/>
      <c r="H33" s="43">
        <f t="shared" si="0"/>
        <v>3.1</v>
      </c>
      <c r="I33" s="78"/>
      <c r="J33" s="78"/>
      <c r="K33" s="83"/>
      <c r="L33" s="78"/>
    </row>
    <row r="34" spans="1:13" ht="13.5" thickBot="1">
      <c r="A34" s="45"/>
      <c r="B34" s="46"/>
      <c r="C34" s="46"/>
      <c r="D34" s="46"/>
      <c r="E34" s="46"/>
      <c r="F34" s="46"/>
      <c r="G34" s="46"/>
      <c r="L34" s="29"/>
      <c r="M34" s="29"/>
    </row>
    <row r="35" spans="1:13" ht="13.5" thickBot="1">
      <c r="A35" s="79" t="s">
        <v>418</v>
      </c>
      <c r="B35" s="80"/>
      <c r="C35" s="81"/>
      <c r="L35" s="29"/>
      <c r="M35" s="29"/>
    </row>
    <row r="36" spans="1:13" ht="12.75">
      <c r="A36" s="47"/>
      <c r="B36" s="47"/>
      <c r="C36" s="47"/>
      <c r="L36" s="29"/>
      <c r="M36" s="29"/>
    </row>
    <row r="37" spans="1:13" ht="12.75">
      <c r="A37" s="41" t="s">
        <v>372</v>
      </c>
      <c r="B37" s="41"/>
      <c r="C37" s="41" t="s">
        <v>373</v>
      </c>
      <c r="D37" s="41" t="s">
        <v>374</v>
      </c>
      <c r="E37" s="41" t="s">
        <v>375</v>
      </c>
      <c r="F37" s="41"/>
      <c r="G37" s="41"/>
      <c r="H37" s="41" t="s">
        <v>378</v>
      </c>
      <c r="I37" s="41" t="s">
        <v>359</v>
      </c>
      <c r="J37" s="41" t="s">
        <v>379</v>
      </c>
      <c r="K37" s="41" t="s">
        <v>360</v>
      </c>
      <c r="L37" s="41" t="s">
        <v>359</v>
      </c>
      <c r="M37" s="29"/>
    </row>
    <row r="38" spans="1:13" ht="12.75">
      <c r="A38" s="43" t="s">
        <v>419</v>
      </c>
      <c r="B38" s="43" t="s">
        <v>381</v>
      </c>
      <c r="C38" s="43"/>
      <c r="D38" s="43"/>
      <c r="E38" s="43"/>
      <c r="F38" s="43"/>
      <c r="G38" s="43"/>
      <c r="H38" s="43">
        <f>+C38+D38+E38</f>
        <v>0</v>
      </c>
      <c r="I38" s="77">
        <f>H38+H39</f>
        <v>0</v>
      </c>
      <c r="J38" s="77">
        <f>I38/3</f>
        <v>0</v>
      </c>
      <c r="K38" s="82"/>
      <c r="L38" s="77">
        <f>J38-K38</f>
        <v>0</v>
      </c>
      <c r="M38" s="29"/>
    </row>
    <row r="39" spans="1:13" ht="12.75">
      <c r="A39" s="44" t="s">
        <v>70</v>
      </c>
      <c r="B39" s="43" t="s">
        <v>382</v>
      </c>
      <c r="C39" s="43"/>
      <c r="D39" s="43"/>
      <c r="E39" s="43"/>
      <c r="F39" s="43"/>
      <c r="G39" s="43"/>
      <c r="H39" s="43">
        <f>+C39+D39+E39</f>
        <v>0</v>
      </c>
      <c r="I39" s="78"/>
      <c r="J39" s="78"/>
      <c r="K39" s="83"/>
      <c r="L39" s="78"/>
      <c r="M39" s="29"/>
    </row>
    <row r="40" spans="1:13" ht="12.75">
      <c r="A40" s="43" t="s">
        <v>420</v>
      </c>
      <c r="B40" s="43" t="s">
        <v>381</v>
      </c>
      <c r="C40" s="43">
        <v>0.7</v>
      </c>
      <c r="D40" s="43">
        <v>0.7</v>
      </c>
      <c r="E40" s="43">
        <v>0.9</v>
      </c>
      <c r="F40" s="43"/>
      <c r="G40" s="43"/>
      <c r="H40" s="43">
        <f>+C40+D40+E40</f>
        <v>2.3</v>
      </c>
      <c r="I40" s="77">
        <f>H40+H41</f>
        <v>4.6</v>
      </c>
      <c r="J40" s="77">
        <f>I40/3</f>
        <v>1.5333333333333332</v>
      </c>
      <c r="K40" s="82">
        <v>0</v>
      </c>
      <c r="L40" s="77">
        <f>J40-K40</f>
        <v>1.5333333333333332</v>
      </c>
      <c r="M40" s="29"/>
    </row>
    <row r="41" spans="1:13" ht="12.75">
      <c r="A41" s="44" t="s">
        <v>70</v>
      </c>
      <c r="B41" s="43" t="s">
        <v>382</v>
      </c>
      <c r="C41" s="43">
        <v>0.7</v>
      </c>
      <c r="D41" s="43">
        <v>0.7</v>
      </c>
      <c r="E41" s="43">
        <v>0.9</v>
      </c>
      <c r="F41" s="43"/>
      <c r="G41" s="43"/>
      <c r="H41" s="43">
        <f>+C41+D41+E41</f>
        <v>2.3</v>
      </c>
      <c r="I41" s="78"/>
      <c r="J41" s="78"/>
      <c r="K41" s="83"/>
      <c r="L41" s="78"/>
      <c r="M41" s="29"/>
    </row>
    <row r="42" spans="1:13" ht="13.5" thickBot="1">
      <c r="A42" s="45"/>
      <c r="B42" s="46"/>
      <c r="C42" s="46"/>
      <c r="D42" s="46"/>
      <c r="E42" s="46"/>
      <c r="F42" s="46"/>
      <c r="G42" s="46"/>
      <c r="L42" s="29"/>
      <c r="M42" s="29"/>
    </row>
    <row r="43" spans="1:13" ht="13.5" thickBot="1">
      <c r="A43" s="79" t="s">
        <v>383</v>
      </c>
      <c r="B43" s="80"/>
      <c r="C43" s="81"/>
      <c r="L43" s="29"/>
      <c r="M43" s="29"/>
    </row>
    <row r="44" spans="1:13" ht="12.75">
      <c r="A44" s="47"/>
      <c r="B44" s="47"/>
      <c r="C44" s="47"/>
      <c r="L44" s="29"/>
      <c r="M44" s="29"/>
    </row>
    <row r="45" spans="1:13" ht="12.75">
      <c r="A45" s="41" t="s">
        <v>372</v>
      </c>
      <c r="B45" s="41"/>
      <c r="C45" s="41" t="s">
        <v>373</v>
      </c>
      <c r="D45" s="41" t="s">
        <v>374</v>
      </c>
      <c r="E45" s="41" t="s">
        <v>375</v>
      </c>
      <c r="F45" s="41"/>
      <c r="G45" s="41"/>
      <c r="H45" s="41" t="s">
        <v>378</v>
      </c>
      <c r="I45" s="41" t="s">
        <v>359</v>
      </c>
      <c r="J45" s="41" t="s">
        <v>379</v>
      </c>
      <c r="K45" s="41" t="s">
        <v>360</v>
      </c>
      <c r="L45" s="41" t="s">
        <v>359</v>
      </c>
      <c r="M45" s="29"/>
    </row>
    <row r="46" spans="1:13" ht="12.75">
      <c r="A46" s="43" t="s">
        <v>385</v>
      </c>
      <c r="B46" s="43" t="s">
        <v>381</v>
      </c>
      <c r="C46" s="43">
        <v>0.7</v>
      </c>
      <c r="D46" s="43">
        <v>0.7</v>
      </c>
      <c r="E46" s="43">
        <v>0.6</v>
      </c>
      <c r="F46" s="43"/>
      <c r="G46" s="43"/>
      <c r="H46" s="43">
        <f>+C46+D46+E46</f>
        <v>2</v>
      </c>
      <c r="I46" s="77">
        <f aca="true" t="shared" si="1" ref="I46:I66">H46+H47</f>
        <v>4.1</v>
      </c>
      <c r="J46" s="77">
        <f>I46/3</f>
        <v>1.3666666666666665</v>
      </c>
      <c r="K46" s="82">
        <v>0</v>
      </c>
      <c r="L46" s="77">
        <f>J46-K46</f>
        <v>1.3666666666666665</v>
      </c>
      <c r="M46" s="29"/>
    </row>
    <row r="47" spans="1:13" ht="12.75">
      <c r="A47" s="44" t="s">
        <v>78</v>
      </c>
      <c r="B47" s="43" t="s">
        <v>382</v>
      </c>
      <c r="C47" s="43">
        <v>0.8</v>
      </c>
      <c r="D47" s="43">
        <v>0.7</v>
      </c>
      <c r="E47" s="43">
        <v>0.6</v>
      </c>
      <c r="F47" s="43"/>
      <c r="G47" s="43"/>
      <c r="H47" s="43">
        <f aca="true" t="shared" si="2" ref="H47:H71">+C47+D47+E47</f>
        <v>2.1</v>
      </c>
      <c r="I47" s="78"/>
      <c r="J47" s="78"/>
      <c r="K47" s="83"/>
      <c r="L47" s="78"/>
      <c r="M47" s="29"/>
    </row>
    <row r="48" spans="1:13" ht="12.75">
      <c r="A48" s="43" t="s">
        <v>421</v>
      </c>
      <c r="B48" s="43" t="s">
        <v>381</v>
      </c>
      <c r="C48" s="43">
        <v>1.1</v>
      </c>
      <c r="D48" s="43">
        <v>1</v>
      </c>
      <c r="E48" s="43">
        <v>1</v>
      </c>
      <c r="F48" s="43"/>
      <c r="G48" s="43"/>
      <c r="H48" s="43">
        <f t="shared" si="2"/>
        <v>3.1</v>
      </c>
      <c r="I48" s="77">
        <f t="shared" si="1"/>
        <v>6.1</v>
      </c>
      <c r="J48" s="77">
        <f>I48/3</f>
        <v>2.033333333333333</v>
      </c>
      <c r="K48" s="82">
        <v>0.6</v>
      </c>
      <c r="L48" s="77">
        <f>J48-K48</f>
        <v>1.4333333333333331</v>
      </c>
      <c r="M48" s="29"/>
    </row>
    <row r="49" spans="1:13" ht="12.75">
      <c r="A49" s="44" t="s">
        <v>384</v>
      </c>
      <c r="B49" s="43" t="s">
        <v>382</v>
      </c>
      <c r="C49" s="43">
        <v>1.1</v>
      </c>
      <c r="D49" s="43">
        <v>1</v>
      </c>
      <c r="E49" s="43">
        <v>0.9</v>
      </c>
      <c r="F49" s="43"/>
      <c r="G49" s="43"/>
      <c r="H49" s="43">
        <f t="shared" si="2"/>
        <v>3</v>
      </c>
      <c r="I49" s="78"/>
      <c r="J49" s="78"/>
      <c r="K49" s="83"/>
      <c r="L49" s="78"/>
      <c r="M49" s="29"/>
    </row>
    <row r="50" spans="1:13" ht="12.75">
      <c r="A50" s="43" t="s">
        <v>422</v>
      </c>
      <c r="B50" s="43" t="s">
        <v>381</v>
      </c>
      <c r="C50" s="43">
        <v>1</v>
      </c>
      <c r="D50" s="43">
        <v>1.2</v>
      </c>
      <c r="E50" s="43">
        <v>1.3</v>
      </c>
      <c r="F50" s="43"/>
      <c r="G50" s="43"/>
      <c r="H50" s="43">
        <f t="shared" si="2"/>
        <v>3.5</v>
      </c>
      <c r="I50" s="77">
        <f t="shared" si="1"/>
        <v>7</v>
      </c>
      <c r="J50" s="77">
        <f>I50/3</f>
        <v>2.3333333333333335</v>
      </c>
      <c r="K50" s="82">
        <v>0.2</v>
      </c>
      <c r="L50" s="77">
        <f>J50-K50</f>
        <v>2.1333333333333333</v>
      </c>
      <c r="M50" s="29"/>
    </row>
    <row r="51" spans="1:13" ht="12.75">
      <c r="A51" s="44" t="s">
        <v>93</v>
      </c>
      <c r="B51" s="43" t="s">
        <v>382</v>
      </c>
      <c r="C51" s="43">
        <v>1</v>
      </c>
      <c r="D51" s="43">
        <v>1.2</v>
      </c>
      <c r="E51" s="43">
        <v>1.3</v>
      </c>
      <c r="F51" s="43"/>
      <c r="G51" s="43"/>
      <c r="H51" s="43">
        <f t="shared" si="2"/>
        <v>3.5</v>
      </c>
      <c r="I51" s="78"/>
      <c r="J51" s="78"/>
      <c r="K51" s="83"/>
      <c r="L51" s="78"/>
      <c r="M51" s="29"/>
    </row>
    <row r="52" spans="1:12" ht="12.75">
      <c r="A52" s="43" t="s">
        <v>423</v>
      </c>
      <c r="B52" s="43" t="s">
        <v>381</v>
      </c>
      <c r="C52" s="43">
        <v>1.7</v>
      </c>
      <c r="D52" s="43">
        <v>1.5</v>
      </c>
      <c r="E52" s="43">
        <v>1.5</v>
      </c>
      <c r="F52" s="43"/>
      <c r="G52" s="43"/>
      <c r="H52" s="43">
        <f t="shared" si="2"/>
        <v>4.7</v>
      </c>
      <c r="I52" s="77">
        <f t="shared" si="1"/>
        <v>9.2</v>
      </c>
      <c r="J52" s="77">
        <f>I52/3</f>
        <v>3.0666666666666664</v>
      </c>
      <c r="K52" s="82">
        <v>0.2</v>
      </c>
      <c r="L52" s="77">
        <f>J52-K52</f>
        <v>2.8666666666666663</v>
      </c>
    </row>
    <row r="53" spans="1:12" ht="12.75">
      <c r="A53" s="44" t="s">
        <v>111</v>
      </c>
      <c r="B53" s="43" t="s">
        <v>382</v>
      </c>
      <c r="C53" s="43">
        <v>1.7</v>
      </c>
      <c r="D53" s="43">
        <v>1.4</v>
      </c>
      <c r="E53" s="43">
        <v>1.4</v>
      </c>
      <c r="F53" s="43"/>
      <c r="G53" s="43"/>
      <c r="H53" s="43">
        <f t="shared" si="2"/>
        <v>4.5</v>
      </c>
      <c r="I53" s="78"/>
      <c r="J53" s="78"/>
      <c r="K53" s="83"/>
      <c r="L53" s="78"/>
    </row>
    <row r="54" spans="1:12" ht="12.75">
      <c r="A54" s="43" t="s">
        <v>424</v>
      </c>
      <c r="B54" s="43" t="s">
        <v>381</v>
      </c>
      <c r="C54" s="43">
        <v>0.8</v>
      </c>
      <c r="D54" s="43">
        <v>0.8</v>
      </c>
      <c r="E54" s="43">
        <v>0.9</v>
      </c>
      <c r="F54" s="43"/>
      <c r="G54" s="43"/>
      <c r="H54" s="43">
        <f t="shared" si="2"/>
        <v>2.5</v>
      </c>
      <c r="I54" s="77">
        <f t="shared" si="1"/>
        <v>4.9</v>
      </c>
      <c r="J54" s="77">
        <f>I54/3</f>
        <v>1.6333333333333335</v>
      </c>
      <c r="K54" s="82">
        <v>0.2</v>
      </c>
      <c r="L54" s="77">
        <f>J54-K54</f>
        <v>1.4333333333333336</v>
      </c>
    </row>
    <row r="55" spans="1:12" ht="12.75">
      <c r="A55" s="44" t="s">
        <v>82</v>
      </c>
      <c r="B55" s="43" t="s">
        <v>382</v>
      </c>
      <c r="C55" s="43">
        <v>0.8</v>
      </c>
      <c r="D55" s="43">
        <v>0.8</v>
      </c>
      <c r="E55" s="43">
        <v>0.8</v>
      </c>
      <c r="F55" s="43"/>
      <c r="G55" s="43"/>
      <c r="H55" s="43">
        <f t="shared" si="2"/>
        <v>2.4000000000000004</v>
      </c>
      <c r="I55" s="78"/>
      <c r="J55" s="78"/>
      <c r="K55" s="83"/>
      <c r="L55" s="78"/>
    </row>
    <row r="56" spans="1:12" ht="12.75">
      <c r="A56" s="43" t="s">
        <v>425</v>
      </c>
      <c r="B56" s="43" t="s">
        <v>381</v>
      </c>
      <c r="C56" s="43">
        <v>1.1</v>
      </c>
      <c r="D56" s="43">
        <v>1.1</v>
      </c>
      <c r="E56" s="43">
        <v>1.1</v>
      </c>
      <c r="F56" s="43"/>
      <c r="G56" s="43"/>
      <c r="H56" s="43">
        <f t="shared" si="2"/>
        <v>3.3000000000000003</v>
      </c>
      <c r="I56" s="77">
        <f t="shared" si="1"/>
        <v>6.4</v>
      </c>
      <c r="J56" s="77">
        <f>I56/3</f>
        <v>2.1333333333333333</v>
      </c>
      <c r="K56" s="82">
        <v>0.5</v>
      </c>
      <c r="L56" s="77">
        <f>J56-K56</f>
        <v>1.6333333333333333</v>
      </c>
    </row>
    <row r="57" spans="1:12" ht="12.75">
      <c r="A57" s="44" t="s">
        <v>111</v>
      </c>
      <c r="B57" s="43" t="s">
        <v>382</v>
      </c>
      <c r="C57" s="43">
        <v>1</v>
      </c>
      <c r="D57" s="43">
        <v>1.1</v>
      </c>
      <c r="E57" s="43">
        <v>1</v>
      </c>
      <c r="F57" s="43"/>
      <c r="G57" s="43"/>
      <c r="H57" s="43">
        <f t="shared" si="2"/>
        <v>3.1</v>
      </c>
      <c r="I57" s="78"/>
      <c r="J57" s="78"/>
      <c r="K57" s="83"/>
      <c r="L57" s="78"/>
    </row>
    <row r="58" spans="1:12" ht="12.75">
      <c r="A58" s="43" t="s">
        <v>426</v>
      </c>
      <c r="B58" s="43" t="s">
        <v>381</v>
      </c>
      <c r="C58" s="43">
        <v>0.9</v>
      </c>
      <c r="D58" s="43">
        <v>0.9</v>
      </c>
      <c r="E58" s="43">
        <v>0.8</v>
      </c>
      <c r="F58" s="43"/>
      <c r="G58" s="43"/>
      <c r="H58" s="43">
        <f t="shared" si="2"/>
        <v>2.6</v>
      </c>
      <c r="I58" s="77">
        <f t="shared" si="1"/>
        <v>5</v>
      </c>
      <c r="J58" s="77">
        <f>I58/3</f>
        <v>1.6666666666666667</v>
      </c>
      <c r="K58" s="82">
        <v>0.6</v>
      </c>
      <c r="L58" s="77">
        <f>J58-K58</f>
        <v>1.0666666666666669</v>
      </c>
    </row>
    <row r="59" spans="1:12" ht="12.75">
      <c r="A59" s="44" t="s">
        <v>109</v>
      </c>
      <c r="B59" s="43" t="s">
        <v>382</v>
      </c>
      <c r="C59" s="43">
        <v>0.8</v>
      </c>
      <c r="D59" s="43">
        <v>0.9</v>
      </c>
      <c r="E59" s="43">
        <v>0.7</v>
      </c>
      <c r="F59" s="43"/>
      <c r="G59" s="43"/>
      <c r="H59" s="43">
        <f t="shared" si="2"/>
        <v>2.4000000000000004</v>
      </c>
      <c r="I59" s="78"/>
      <c r="J59" s="78"/>
      <c r="K59" s="83"/>
      <c r="L59" s="78"/>
    </row>
    <row r="60" spans="1:12" ht="12.75">
      <c r="A60" s="43" t="s">
        <v>427</v>
      </c>
      <c r="B60" s="43" t="s">
        <v>381</v>
      </c>
      <c r="C60" s="43">
        <v>1</v>
      </c>
      <c r="D60" s="43">
        <v>1.1</v>
      </c>
      <c r="E60" s="43">
        <v>1.4</v>
      </c>
      <c r="F60" s="43"/>
      <c r="G60" s="43"/>
      <c r="H60" s="43">
        <f t="shared" si="2"/>
        <v>3.5</v>
      </c>
      <c r="I60" s="77">
        <f t="shared" si="1"/>
        <v>6.8</v>
      </c>
      <c r="J60" s="77">
        <f>I60/3</f>
        <v>2.2666666666666666</v>
      </c>
      <c r="K60" s="82">
        <v>0</v>
      </c>
      <c r="L60" s="77">
        <f>J60-K60</f>
        <v>2.2666666666666666</v>
      </c>
    </row>
    <row r="61" spans="1:12" ht="12.75">
      <c r="A61" s="44" t="s">
        <v>94</v>
      </c>
      <c r="B61" s="43" t="s">
        <v>382</v>
      </c>
      <c r="C61" s="43">
        <v>0.9</v>
      </c>
      <c r="D61" s="43">
        <v>1</v>
      </c>
      <c r="E61" s="43">
        <v>1.4</v>
      </c>
      <c r="F61" s="43"/>
      <c r="G61" s="43"/>
      <c r="H61" s="43">
        <f t="shared" si="2"/>
        <v>3.3</v>
      </c>
      <c r="I61" s="78"/>
      <c r="J61" s="78"/>
      <c r="K61" s="83"/>
      <c r="L61" s="78"/>
    </row>
    <row r="62" spans="1:12" ht="12.75">
      <c r="A62" s="43" t="s">
        <v>428</v>
      </c>
      <c r="B62" s="43" t="s">
        <v>381</v>
      </c>
      <c r="C62" s="43">
        <v>1.3</v>
      </c>
      <c r="D62" s="43">
        <v>1.3</v>
      </c>
      <c r="E62" s="43">
        <v>1.5</v>
      </c>
      <c r="F62" s="43"/>
      <c r="G62" s="43"/>
      <c r="H62" s="43">
        <f t="shared" si="2"/>
        <v>4.1</v>
      </c>
      <c r="I62" s="77">
        <f t="shared" si="1"/>
        <v>8.2</v>
      </c>
      <c r="J62" s="77">
        <f>I62/3</f>
        <v>2.733333333333333</v>
      </c>
      <c r="K62" s="82">
        <v>0</v>
      </c>
      <c r="L62" s="77">
        <f>J62-K62</f>
        <v>2.733333333333333</v>
      </c>
    </row>
    <row r="63" spans="1:12" ht="12.75">
      <c r="A63" s="44" t="s">
        <v>93</v>
      </c>
      <c r="B63" s="43" t="s">
        <v>382</v>
      </c>
      <c r="C63" s="43">
        <v>1.3</v>
      </c>
      <c r="D63" s="43">
        <v>1.3</v>
      </c>
      <c r="E63" s="43">
        <v>1.5</v>
      </c>
      <c r="F63" s="43"/>
      <c r="G63" s="43"/>
      <c r="H63" s="43">
        <f t="shared" si="2"/>
        <v>4.1</v>
      </c>
      <c r="I63" s="78"/>
      <c r="J63" s="78"/>
      <c r="K63" s="83"/>
      <c r="L63" s="78"/>
    </row>
    <row r="64" spans="1:12" ht="12.75">
      <c r="A64" s="43" t="s">
        <v>429</v>
      </c>
      <c r="B64" s="43" t="s">
        <v>381</v>
      </c>
      <c r="C64" s="43">
        <v>1.2</v>
      </c>
      <c r="D64" s="43">
        <v>1</v>
      </c>
      <c r="E64" s="43">
        <v>1.4</v>
      </c>
      <c r="F64" s="43"/>
      <c r="G64" s="43"/>
      <c r="H64" s="43">
        <f t="shared" si="2"/>
        <v>3.6</v>
      </c>
      <c r="I64" s="77">
        <f t="shared" si="1"/>
        <v>7.1</v>
      </c>
      <c r="J64" s="77">
        <f>I64/3</f>
        <v>2.3666666666666667</v>
      </c>
      <c r="K64" s="82">
        <v>1.2</v>
      </c>
      <c r="L64" s="77">
        <f>J64-K64</f>
        <v>1.1666666666666667</v>
      </c>
    </row>
    <row r="65" spans="1:12" ht="12.75">
      <c r="A65" s="44" t="s">
        <v>114</v>
      </c>
      <c r="B65" s="43" t="s">
        <v>382</v>
      </c>
      <c r="C65" s="43">
        <v>1.3</v>
      </c>
      <c r="D65" s="43">
        <v>0.9</v>
      </c>
      <c r="E65" s="43">
        <v>1.3</v>
      </c>
      <c r="F65" s="43"/>
      <c r="G65" s="43"/>
      <c r="H65" s="43">
        <f t="shared" si="2"/>
        <v>3.5</v>
      </c>
      <c r="I65" s="78"/>
      <c r="J65" s="78"/>
      <c r="K65" s="83"/>
      <c r="L65" s="78"/>
    </row>
    <row r="66" spans="1:12" ht="12.75">
      <c r="A66" s="43" t="s">
        <v>400</v>
      </c>
      <c r="B66" s="43" t="s">
        <v>381</v>
      </c>
      <c r="C66" s="43">
        <v>1.6</v>
      </c>
      <c r="D66" s="43">
        <v>1.7</v>
      </c>
      <c r="E66" s="43">
        <v>1.7</v>
      </c>
      <c r="F66" s="43"/>
      <c r="G66" s="43"/>
      <c r="H66" s="43">
        <f t="shared" si="2"/>
        <v>5</v>
      </c>
      <c r="I66" s="77">
        <f t="shared" si="1"/>
        <v>9.8</v>
      </c>
      <c r="J66" s="77">
        <f>I66/3</f>
        <v>3.266666666666667</v>
      </c>
      <c r="K66" s="82">
        <v>0</v>
      </c>
      <c r="L66" s="77">
        <f>J66-K66</f>
        <v>3.266666666666667</v>
      </c>
    </row>
    <row r="67" spans="1:13" ht="12.75">
      <c r="A67" s="44" t="s">
        <v>78</v>
      </c>
      <c r="B67" s="43" t="s">
        <v>382</v>
      </c>
      <c r="C67" s="43">
        <v>1.6</v>
      </c>
      <c r="D67" s="43">
        <v>1.6</v>
      </c>
      <c r="E67" s="43">
        <v>1.6</v>
      </c>
      <c r="F67" s="43"/>
      <c r="G67" s="43"/>
      <c r="H67" s="43">
        <f t="shared" si="2"/>
        <v>4.800000000000001</v>
      </c>
      <c r="I67" s="78"/>
      <c r="J67" s="78"/>
      <c r="K67" s="83"/>
      <c r="L67" s="78"/>
      <c r="M67" s="42"/>
    </row>
    <row r="68" spans="1:13" ht="12.75">
      <c r="A68" s="43" t="s">
        <v>430</v>
      </c>
      <c r="B68" s="43" t="s">
        <v>381</v>
      </c>
      <c r="C68" s="43">
        <v>1.3</v>
      </c>
      <c r="D68" s="43">
        <v>1.3</v>
      </c>
      <c r="E68" s="43">
        <v>1.6</v>
      </c>
      <c r="F68" s="43"/>
      <c r="G68" s="43"/>
      <c r="H68" s="43">
        <f t="shared" si="2"/>
        <v>4.2</v>
      </c>
      <c r="I68" s="77">
        <f>H68+H69</f>
        <v>8.3</v>
      </c>
      <c r="J68" s="77">
        <f>I68/3</f>
        <v>2.766666666666667</v>
      </c>
      <c r="K68" s="82">
        <v>1.6</v>
      </c>
      <c r="L68" s="77">
        <f>J68-K68</f>
        <v>1.166666666666667</v>
      </c>
      <c r="M68" s="29"/>
    </row>
    <row r="69" spans="1:13" ht="12.75">
      <c r="A69" s="44" t="s">
        <v>94</v>
      </c>
      <c r="B69" s="43" t="s">
        <v>382</v>
      </c>
      <c r="C69" s="43">
        <v>1.4</v>
      </c>
      <c r="D69" s="43">
        <v>1.2</v>
      </c>
      <c r="E69" s="43">
        <v>1.5</v>
      </c>
      <c r="F69" s="43"/>
      <c r="G69" s="43"/>
      <c r="H69" s="43">
        <f t="shared" si="2"/>
        <v>4.1</v>
      </c>
      <c r="I69" s="78"/>
      <c r="J69" s="78"/>
      <c r="K69" s="83"/>
      <c r="L69" s="78"/>
      <c r="M69" s="29"/>
    </row>
    <row r="70" spans="1:12" ht="12.75">
      <c r="A70" s="43" t="s">
        <v>431</v>
      </c>
      <c r="B70" s="43" t="s">
        <v>381</v>
      </c>
      <c r="C70" s="43">
        <v>2</v>
      </c>
      <c r="D70" s="43">
        <v>2</v>
      </c>
      <c r="E70" s="43">
        <v>1.8</v>
      </c>
      <c r="F70" s="43"/>
      <c r="G70" s="43"/>
      <c r="H70" s="43">
        <f t="shared" si="2"/>
        <v>5.8</v>
      </c>
      <c r="I70" s="77">
        <f>H70+H71</f>
        <v>11.8</v>
      </c>
      <c r="J70" s="77">
        <f>I70/3</f>
        <v>3.9333333333333336</v>
      </c>
      <c r="K70" s="82">
        <v>0.8</v>
      </c>
      <c r="L70" s="77">
        <f>J70-K70</f>
        <v>3.1333333333333337</v>
      </c>
    </row>
    <row r="71" spans="1:12" ht="12.75">
      <c r="A71" s="44" t="s">
        <v>93</v>
      </c>
      <c r="B71" s="43" t="s">
        <v>382</v>
      </c>
      <c r="C71" s="43">
        <v>2.1</v>
      </c>
      <c r="D71" s="43">
        <v>2</v>
      </c>
      <c r="E71" s="43">
        <v>1.9</v>
      </c>
      <c r="F71" s="43"/>
      <c r="G71" s="43"/>
      <c r="H71" s="43">
        <f t="shared" si="2"/>
        <v>6</v>
      </c>
      <c r="I71" s="78"/>
      <c r="J71" s="78"/>
      <c r="K71" s="83"/>
      <c r="L71" s="78"/>
    </row>
    <row r="72" ht="13.5" thickBot="1">
      <c r="M72" s="29"/>
    </row>
    <row r="73" spans="1:13" ht="13.5" thickBot="1">
      <c r="A73" s="79" t="s">
        <v>432</v>
      </c>
      <c r="B73" s="80"/>
      <c r="C73" s="81"/>
      <c r="L73" s="29"/>
      <c r="M73" s="29"/>
    </row>
    <row r="74" spans="1:13" ht="12.75">
      <c r="A74" s="47"/>
      <c r="B74" s="47"/>
      <c r="C74" s="47"/>
      <c r="L74" s="29"/>
      <c r="M74" s="29"/>
    </row>
    <row r="75" spans="1:13" ht="12.75">
      <c r="A75" s="41" t="s">
        <v>372</v>
      </c>
      <c r="B75" s="41"/>
      <c r="C75" s="41" t="s">
        <v>373</v>
      </c>
      <c r="D75" s="41" t="s">
        <v>374</v>
      </c>
      <c r="E75" s="41" t="s">
        <v>375</v>
      </c>
      <c r="F75" s="41" t="s">
        <v>376</v>
      </c>
      <c r="G75" s="41" t="s">
        <v>377</v>
      </c>
      <c r="H75" s="41" t="s">
        <v>378</v>
      </c>
      <c r="I75" s="41" t="s">
        <v>359</v>
      </c>
      <c r="J75" s="41" t="s">
        <v>379</v>
      </c>
      <c r="K75" s="41" t="s">
        <v>360</v>
      </c>
      <c r="L75" s="41" t="s">
        <v>359</v>
      </c>
      <c r="M75" s="29"/>
    </row>
    <row r="76" spans="1:13" ht="12.75">
      <c r="A76" s="43" t="s">
        <v>433</v>
      </c>
      <c r="B76" s="43" t="s">
        <v>381</v>
      </c>
      <c r="C76" s="43">
        <v>0.6</v>
      </c>
      <c r="D76" s="43">
        <v>0.7</v>
      </c>
      <c r="E76" s="43">
        <v>0.6</v>
      </c>
      <c r="F76" s="43"/>
      <c r="G76" s="43"/>
      <c r="H76" s="43">
        <f aca="true" t="shared" si="3" ref="H76:H81">+C76+D76+E76</f>
        <v>1.9</v>
      </c>
      <c r="I76" s="77">
        <f>H76+H77</f>
        <v>3.8</v>
      </c>
      <c r="J76" s="77">
        <f>I76/3</f>
        <v>1.2666666666666666</v>
      </c>
      <c r="K76" s="82">
        <v>0</v>
      </c>
      <c r="L76" s="77">
        <f>J76-K76</f>
        <v>1.2666666666666666</v>
      </c>
      <c r="M76" s="29"/>
    </row>
    <row r="77" spans="1:13" ht="12.75">
      <c r="A77" s="44" t="s">
        <v>70</v>
      </c>
      <c r="B77" s="43" t="s">
        <v>382</v>
      </c>
      <c r="C77" s="43">
        <v>0.6</v>
      </c>
      <c r="D77" s="43">
        <v>0.7</v>
      </c>
      <c r="E77" s="43">
        <v>0.6</v>
      </c>
      <c r="F77" s="43"/>
      <c r="G77" s="43"/>
      <c r="H77" s="43">
        <f t="shared" si="3"/>
        <v>1.9</v>
      </c>
      <c r="I77" s="78"/>
      <c r="J77" s="78"/>
      <c r="K77" s="83"/>
      <c r="L77" s="78"/>
      <c r="M77" s="29"/>
    </row>
    <row r="78" spans="1:13" ht="12.75">
      <c r="A78" s="43" t="s">
        <v>434</v>
      </c>
      <c r="B78" s="43" t="s">
        <v>381</v>
      </c>
      <c r="C78" s="43">
        <v>0.7</v>
      </c>
      <c r="D78" s="43">
        <v>0.8</v>
      </c>
      <c r="E78" s="43">
        <v>0.7</v>
      </c>
      <c r="F78" s="43"/>
      <c r="G78" s="43"/>
      <c r="H78" s="43">
        <f t="shared" si="3"/>
        <v>2.2</v>
      </c>
      <c r="I78" s="77">
        <f>H78+H79</f>
        <v>4.4</v>
      </c>
      <c r="J78" s="77">
        <f>I78/3</f>
        <v>1.4666666666666668</v>
      </c>
      <c r="K78" s="82">
        <v>0.8</v>
      </c>
      <c r="L78" s="77">
        <f>J78-K78</f>
        <v>0.6666666666666667</v>
      </c>
      <c r="M78" s="29"/>
    </row>
    <row r="79" spans="1:13" ht="12.75">
      <c r="A79" s="44" t="s">
        <v>384</v>
      </c>
      <c r="B79" s="43" t="s">
        <v>382</v>
      </c>
      <c r="C79" s="43">
        <v>0.7</v>
      </c>
      <c r="D79" s="43">
        <v>0.8</v>
      </c>
      <c r="E79" s="43">
        <v>0.7</v>
      </c>
      <c r="F79" s="43"/>
      <c r="G79" s="43"/>
      <c r="H79" s="43">
        <f t="shared" si="3"/>
        <v>2.2</v>
      </c>
      <c r="I79" s="78"/>
      <c r="J79" s="78"/>
      <c r="K79" s="83"/>
      <c r="L79" s="78"/>
      <c r="M79" s="29"/>
    </row>
    <row r="80" spans="1:13" ht="12.75">
      <c r="A80" s="43" t="s">
        <v>435</v>
      </c>
      <c r="B80" s="43" t="s">
        <v>381</v>
      </c>
      <c r="C80" s="43">
        <v>0.7</v>
      </c>
      <c r="D80" s="43">
        <v>0.6</v>
      </c>
      <c r="E80" s="43">
        <v>0.8</v>
      </c>
      <c r="F80" s="43"/>
      <c r="G80" s="43"/>
      <c r="H80" s="43">
        <f t="shared" si="3"/>
        <v>2.0999999999999996</v>
      </c>
      <c r="I80" s="77">
        <f>H80+H81</f>
        <v>4.1</v>
      </c>
      <c r="J80" s="77">
        <f>I80/3</f>
        <v>1.3666666666666665</v>
      </c>
      <c r="K80" s="82">
        <v>0</v>
      </c>
      <c r="L80" s="77">
        <f>J80-K80</f>
        <v>1.3666666666666665</v>
      </c>
      <c r="M80" s="29"/>
    </row>
    <row r="81" spans="1:13" ht="12.75">
      <c r="A81" s="44" t="s">
        <v>70</v>
      </c>
      <c r="B81" s="43" t="s">
        <v>382</v>
      </c>
      <c r="C81" s="43">
        <v>0.6</v>
      </c>
      <c r="D81" s="43">
        <v>0.6</v>
      </c>
      <c r="E81" s="43">
        <v>0.8</v>
      </c>
      <c r="F81" s="43"/>
      <c r="G81" s="43"/>
      <c r="H81" s="43">
        <f t="shared" si="3"/>
        <v>2</v>
      </c>
      <c r="I81" s="78"/>
      <c r="J81" s="78"/>
      <c r="K81" s="83"/>
      <c r="L81" s="78"/>
      <c r="M81" s="29"/>
    </row>
    <row r="82" ht="13.5" thickBot="1">
      <c r="M82" s="29"/>
    </row>
    <row r="83" spans="1:13" ht="13.5" thickBot="1">
      <c r="A83" s="79" t="s">
        <v>386</v>
      </c>
      <c r="B83" s="80"/>
      <c r="C83" s="81"/>
      <c r="L83" s="29"/>
      <c r="M83" s="29"/>
    </row>
    <row r="84" spans="1:13" ht="12.75">
      <c r="A84" s="47"/>
      <c r="B84" s="47"/>
      <c r="C84" s="47"/>
      <c r="L84" s="29"/>
      <c r="M84" s="29"/>
    </row>
    <row r="85" spans="1:13" ht="12.75">
      <c r="A85" s="41" t="s">
        <v>372</v>
      </c>
      <c r="B85" s="41"/>
      <c r="C85" s="41" t="s">
        <v>373</v>
      </c>
      <c r="D85" s="41" t="s">
        <v>374</v>
      </c>
      <c r="E85" s="41" t="s">
        <v>375</v>
      </c>
      <c r="F85" s="41"/>
      <c r="G85" s="41"/>
      <c r="H85" s="41" t="s">
        <v>378</v>
      </c>
      <c r="I85" s="41" t="s">
        <v>359</v>
      </c>
      <c r="J85" s="41" t="s">
        <v>379</v>
      </c>
      <c r="K85" s="41" t="s">
        <v>360</v>
      </c>
      <c r="L85" s="41" t="s">
        <v>359</v>
      </c>
      <c r="M85" s="29"/>
    </row>
    <row r="86" spans="1:13" ht="12.75">
      <c r="A86" s="43" t="s">
        <v>387</v>
      </c>
      <c r="B86" s="43" t="s">
        <v>381</v>
      </c>
      <c r="C86" s="43">
        <v>2.2</v>
      </c>
      <c r="D86" s="43">
        <v>1.9</v>
      </c>
      <c r="E86" s="43">
        <v>1.7</v>
      </c>
      <c r="F86" s="43"/>
      <c r="G86" s="43"/>
      <c r="H86" s="43">
        <f aca="true" t="shared" si="4" ref="H86:H107">+C86+D86+E86</f>
        <v>5.8</v>
      </c>
      <c r="I86" s="77">
        <f>H86+H87</f>
        <v>11.6</v>
      </c>
      <c r="J86" s="77">
        <f>I86/3</f>
        <v>3.8666666666666667</v>
      </c>
      <c r="K86" s="82">
        <v>0.4</v>
      </c>
      <c r="L86" s="77">
        <f>J86-K86</f>
        <v>3.466666666666667</v>
      </c>
      <c r="M86" s="29"/>
    </row>
    <row r="87" spans="1:13" ht="12.75">
      <c r="A87" s="44" t="s">
        <v>93</v>
      </c>
      <c r="B87" s="43" t="s">
        <v>382</v>
      </c>
      <c r="C87" s="43">
        <v>2.2</v>
      </c>
      <c r="D87" s="43">
        <v>1.8</v>
      </c>
      <c r="E87" s="43">
        <v>1.8</v>
      </c>
      <c r="F87" s="43"/>
      <c r="G87" s="43"/>
      <c r="H87" s="43">
        <f t="shared" si="4"/>
        <v>5.8</v>
      </c>
      <c r="I87" s="78"/>
      <c r="J87" s="78"/>
      <c r="K87" s="83"/>
      <c r="L87" s="78"/>
      <c r="M87" s="29"/>
    </row>
    <row r="88" spans="1:13" ht="12.75">
      <c r="A88" s="43" t="s">
        <v>436</v>
      </c>
      <c r="B88" s="43" t="s">
        <v>381</v>
      </c>
      <c r="C88" s="43">
        <v>1.2</v>
      </c>
      <c r="D88" s="43">
        <v>1.3</v>
      </c>
      <c r="E88" s="43">
        <v>1.3</v>
      </c>
      <c r="F88" s="43"/>
      <c r="G88" s="43"/>
      <c r="H88" s="43">
        <f t="shared" si="4"/>
        <v>3.8</v>
      </c>
      <c r="I88" s="77">
        <f>H88+H89</f>
        <v>7.5</v>
      </c>
      <c r="J88" s="77">
        <f>I88/3</f>
        <v>2.5</v>
      </c>
      <c r="K88" s="82">
        <v>0</v>
      </c>
      <c r="L88" s="77">
        <f>J88-K88</f>
        <v>2.5</v>
      </c>
      <c r="M88" s="29"/>
    </row>
    <row r="89" spans="1:13" ht="12.75">
      <c r="A89" s="44" t="s">
        <v>70</v>
      </c>
      <c r="B89" s="43" t="s">
        <v>382</v>
      </c>
      <c r="C89" s="43">
        <v>1.2</v>
      </c>
      <c r="D89" s="43">
        <v>1.3</v>
      </c>
      <c r="E89" s="43">
        <v>1.2</v>
      </c>
      <c r="F89" s="43"/>
      <c r="G89" s="43"/>
      <c r="H89" s="43">
        <f t="shared" si="4"/>
        <v>3.7</v>
      </c>
      <c r="I89" s="78"/>
      <c r="J89" s="78"/>
      <c r="K89" s="83"/>
      <c r="L89" s="78"/>
      <c r="M89" s="29"/>
    </row>
    <row r="90" spans="1:13" ht="12.75">
      <c r="A90" s="43" t="s">
        <v>437</v>
      </c>
      <c r="B90" s="43" t="s">
        <v>381</v>
      </c>
      <c r="C90" s="43"/>
      <c r="D90" s="43"/>
      <c r="E90" s="43"/>
      <c r="F90" s="43"/>
      <c r="G90" s="43"/>
      <c r="H90" s="43">
        <f t="shared" si="4"/>
        <v>0</v>
      </c>
      <c r="I90" s="77">
        <f>H90+H91</f>
        <v>0</v>
      </c>
      <c r="J90" s="77">
        <f>I90/3</f>
        <v>0</v>
      </c>
      <c r="K90" s="82"/>
      <c r="L90" s="77">
        <f>J90-K90</f>
        <v>0</v>
      </c>
      <c r="M90" s="29"/>
    </row>
    <row r="91" spans="1:13" ht="12.75">
      <c r="A91" s="44" t="s">
        <v>195</v>
      </c>
      <c r="B91" s="43" t="s">
        <v>382</v>
      </c>
      <c r="C91" s="43"/>
      <c r="D91" s="43"/>
      <c r="E91" s="43"/>
      <c r="F91" s="43"/>
      <c r="G91" s="43"/>
      <c r="H91" s="43">
        <f t="shared" si="4"/>
        <v>0</v>
      </c>
      <c r="I91" s="78"/>
      <c r="J91" s="78"/>
      <c r="K91" s="83"/>
      <c r="L91" s="78"/>
      <c r="M91" s="29"/>
    </row>
    <row r="92" spans="1:12" ht="12.75">
      <c r="A92" s="43" t="s">
        <v>402</v>
      </c>
      <c r="B92" s="43" t="s">
        <v>381</v>
      </c>
      <c r="C92" s="43">
        <v>3</v>
      </c>
      <c r="D92" s="43">
        <v>2.9</v>
      </c>
      <c r="E92" s="43">
        <v>2.9</v>
      </c>
      <c r="F92" s="43"/>
      <c r="G92" s="43"/>
      <c r="H92" s="43">
        <f t="shared" si="4"/>
        <v>8.8</v>
      </c>
      <c r="I92" s="77">
        <f>H92+H93</f>
        <v>17.5</v>
      </c>
      <c r="J92" s="77">
        <f>I92/3</f>
        <v>5.833333333333333</v>
      </c>
      <c r="K92" s="82">
        <v>0</v>
      </c>
      <c r="L92" s="77">
        <f>J92-K92</f>
        <v>5.833333333333333</v>
      </c>
    </row>
    <row r="93" spans="1:12" ht="12.75">
      <c r="A93" s="44" t="s">
        <v>82</v>
      </c>
      <c r="B93" s="43" t="s">
        <v>382</v>
      </c>
      <c r="C93" s="43">
        <v>3</v>
      </c>
      <c r="D93" s="43">
        <v>2.9</v>
      </c>
      <c r="E93" s="43">
        <v>2.8</v>
      </c>
      <c r="F93" s="43"/>
      <c r="G93" s="43"/>
      <c r="H93" s="43">
        <f t="shared" si="4"/>
        <v>8.7</v>
      </c>
      <c r="I93" s="78"/>
      <c r="J93" s="78"/>
      <c r="K93" s="83"/>
      <c r="L93" s="78"/>
    </row>
    <row r="94" spans="1:12" ht="12.75">
      <c r="A94" s="43" t="s">
        <v>438</v>
      </c>
      <c r="B94" s="43" t="s">
        <v>381</v>
      </c>
      <c r="C94" s="43">
        <v>2.1</v>
      </c>
      <c r="D94" s="43">
        <v>2.3</v>
      </c>
      <c r="E94" s="43">
        <v>2.5</v>
      </c>
      <c r="F94" s="43"/>
      <c r="G94" s="43"/>
      <c r="H94" s="43">
        <f t="shared" si="4"/>
        <v>6.9</v>
      </c>
      <c r="I94" s="77">
        <f>H94+H95</f>
        <v>13.600000000000001</v>
      </c>
      <c r="J94" s="77">
        <f>I94/3</f>
        <v>4.533333333333334</v>
      </c>
      <c r="K94" s="82">
        <v>0</v>
      </c>
      <c r="L94" s="77">
        <f>J94-K94</f>
        <v>4.533333333333334</v>
      </c>
    </row>
    <row r="95" spans="1:12" ht="12.75">
      <c r="A95" s="44" t="s">
        <v>136</v>
      </c>
      <c r="B95" s="43" t="s">
        <v>382</v>
      </c>
      <c r="C95" s="43">
        <v>2.1</v>
      </c>
      <c r="D95" s="43">
        <v>2.2</v>
      </c>
      <c r="E95" s="43">
        <v>2.4</v>
      </c>
      <c r="F95" s="43"/>
      <c r="G95" s="43"/>
      <c r="H95" s="43">
        <f t="shared" si="4"/>
        <v>6.700000000000001</v>
      </c>
      <c r="I95" s="78"/>
      <c r="J95" s="78"/>
      <c r="K95" s="83"/>
      <c r="L95" s="78"/>
    </row>
    <row r="96" spans="1:12" ht="12.75">
      <c r="A96" s="43" t="s">
        <v>439</v>
      </c>
      <c r="B96" s="43" t="s">
        <v>381</v>
      </c>
      <c r="C96" s="43"/>
      <c r="D96" s="43"/>
      <c r="E96" s="43"/>
      <c r="F96" s="43"/>
      <c r="G96" s="43"/>
      <c r="H96" s="43">
        <f t="shared" si="4"/>
        <v>0</v>
      </c>
      <c r="I96" s="77">
        <f>H96+H97</f>
        <v>0</v>
      </c>
      <c r="J96" s="77">
        <f>I96/3</f>
        <v>0</v>
      </c>
      <c r="K96" s="82"/>
      <c r="L96" s="77">
        <f>J96-K96</f>
        <v>0</v>
      </c>
    </row>
    <row r="97" spans="1:12" ht="12.75">
      <c r="A97" s="44" t="s">
        <v>70</v>
      </c>
      <c r="B97" s="43" t="s">
        <v>382</v>
      </c>
      <c r="C97" s="43"/>
      <c r="D97" s="43"/>
      <c r="E97" s="43"/>
      <c r="F97" s="43"/>
      <c r="G97" s="43"/>
      <c r="H97" s="43">
        <f t="shared" si="4"/>
        <v>0</v>
      </c>
      <c r="I97" s="78"/>
      <c r="J97" s="78"/>
      <c r="K97" s="83"/>
      <c r="L97" s="78"/>
    </row>
    <row r="98" spans="1:12" ht="12.75">
      <c r="A98" s="43" t="s">
        <v>440</v>
      </c>
      <c r="B98" s="43" t="s">
        <v>381</v>
      </c>
      <c r="C98" s="43">
        <v>2.1</v>
      </c>
      <c r="D98" s="43">
        <v>2.3</v>
      </c>
      <c r="E98" s="43">
        <v>2.2</v>
      </c>
      <c r="F98" s="43"/>
      <c r="G98" s="43"/>
      <c r="H98" s="43">
        <f t="shared" si="4"/>
        <v>6.6000000000000005</v>
      </c>
      <c r="I98" s="77">
        <f>H98+H99</f>
        <v>13.100000000000001</v>
      </c>
      <c r="J98" s="77">
        <f>I98/3</f>
        <v>4.366666666666667</v>
      </c>
      <c r="K98" s="82">
        <v>0.2</v>
      </c>
      <c r="L98" s="77">
        <f>J98-K98</f>
        <v>4.166666666666667</v>
      </c>
    </row>
    <row r="99" spans="1:12" ht="12.75">
      <c r="A99" s="44" t="s">
        <v>112</v>
      </c>
      <c r="B99" s="43" t="s">
        <v>382</v>
      </c>
      <c r="C99" s="43">
        <v>2</v>
      </c>
      <c r="D99" s="43">
        <v>2.3</v>
      </c>
      <c r="E99" s="43">
        <v>2.2</v>
      </c>
      <c r="F99" s="43"/>
      <c r="G99" s="43"/>
      <c r="H99" s="43">
        <f t="shared" si="4"/>
        <v>6.5</v>
      </c>
      <c r="I99" s="78"/>
      <c r="J99" s="78"/>
      <c r="K99" s="83"/>
      <c r="L99" s="78"/>
    </row>
    <row r="100" spans="1:13" ht="12.75">
      <c r="A100" s="43" t="s">
        <v>441</v>
      </c>
      <c r="B100" s="43" t="s">
        <v>381</v>
      </c>
      <c r="C100" s="43">
        <v>2.4</v>
      </c>
      <c r="D100" s="43">
        <v>2.4</v>
      </c>
      <c r="E100" s="43">
        <v>2.2</v>
      </c>
      <c r="F100" s="43"/>
      <c r="G100" s="43"/>
      <c r="H100" s="43">
        <f t="shared" si="4"/>
        <v>7</v>
      </c>
      <c r="I100" s="77">
        <f>H100+H101</f>
        <v>14</v>
      </c>
      <c r="J100" s="77">
        <f>I100/3</f>
        <v>4.666666666666667</v>
      </c>
      <c r="K100" s="82">
        <v>0.2</v>
      </c>
      <c r="L100" s="77">
        <f>J100-K100</f>
        <v>4.466666666666667</v>
      </c>
      <c r="M100" s="29"/>
    </row>
    <row r="101" spans="1:13" ht="12.75">
      <c r="A101" s="44" t="s">
        <v>82</v>
      </c>
      <c r="B101" s="43" t="s">
        <v>382</v>
      </c>
      <c r="C101" s="43">
        <v>2.4</v>
      </c>
      <c r="D101" s="43">
        <v>2.4</v>
      </c>
      <c r="E101" s="43">
        <v>2.2</v>
      </c>
      <c r="F101" s="43"/>
      <c r="G101" s="43"/>
      <c r="H101" s="43">
        <f t="shared" si="4"/>
        <v>7</v>
      </c>
      <c r="I101" s="78"/>
      <c r="J101" s="78"/>
      <c r="K101" s="83"/>
      <c r="L101" s="78"/>
      <c r="M101" s="29"/>
    </row>
    <row r="102" spans="1:13" ht="12.75">
      <c r="A102" s="43" t="s">
        <v>442</v>
      </c>
      <c r="B102" s="43" t="s">
        <v>381</v>
      </c>
      <c r="C102" s="43">
        <v>2.2</v>
      </c>
      <c r="D102" s="43">
        <v>2.2</v>
      </c>
      <c r="E102" s="43">
        <v>2.6</v>
      </c>
      <c r="F102" s="43"/>
      <c r="G102" s="43"/>
      <c r="H102" s="43">
        <f t="shared" si="4"/>
        <v>7</v>
      </c>
      <c r="I102" s="77">
        <f>H102+H103</f>
        <v>13.8</v>
      </c>
      <c r="J102" s="77">
        <f>I102/3</f>
        <v>4.6000000000000005</v>
      </c>
      <c r="K102" s="82">
        <v>0</v>
      </c>
      <c r="L102" s="77">
        <f>J102-K102</f>
        <v>4.6000000000000005</v>
      </c>
      <c r="M102" s="29"/>
    </row>
    <row r="103" spans="1:13" ht="12.75">
      <c r="A103" s="44" t="s">
        <v>114</v>
      </c>
      <c r="B103" s="43" t="s">
        <v>382</v>
      </c>
      <c r="C103" s="43">
        <v>2.1</v>
      </c>
      <c r="D103" s="43">
        <v>2.1</v>
      </c>
      <c r="E103" s="43">
        <v>2.6</v>
      </c>
      <c r="F103" s="43"/>
      <c r="G103" s="43"/>
      <c r="H103" s="43">
        <f t="shared" si="4"/>
        <v>6.800000000000001</v>
      </c>
      <c r="I103" s="78"/>
      <c r="J103" s="78"/>
      <c r="K103" s="83"/>
      <c r="L103" s="78"/>
      <c r="M103" s="29"/>
    </row>
    <row r="104" spans="1:13" ht="12.75">
      <c r="A104" s="43" t="s">
        <v>443</v>
      </c>
      <c r="B104" s="43" t="s">
        <v>381</v>
      </c>
      <c r="C104" s="43">
        <v>3.5</v>
      </c>
      <c r="D104" s="43">
        <v>3.1</v>
      </c>
      <c r="E104" s="43">
        <v>3.4</v>
      </c>
      <c r="F104" s="43"/>
      <c r="G104" s="43"/>
      <c r="H104" s="43">
        <f t="shared" si="4"/>
        <v>10</v>
      </c>
      <c r="I104" s="77">
        <f>H104+H105</f>
        <v>19.9</v>
      </c>
      <c r="J104" s="77">
        <f>I104/3</f>
        <v>6.633333333333333</v>
      </c>
      <c r="K104" s="82">
        <v>0.4</v>
      </c>
      <c r="L104" s="77">
        <f>J104-K104</f>
        <v>6.2333333333333325</v>
      </c>
      <c r="M104" s="29"/>
    </row>
    <row r="105" spans="1:13" ht="12.75">
      <c r="A105" s="44" t="s">
        <v>122</v>
      </c>
      <c r="B105" s="43" t="s">
        <v>382</v>
      </c>
      <c r="C105" s="43">
        <v>3.5</v>
      </c>
      <c r="D105" s="43">
        <v>3</v>
      </c>
      <c r="E105" s="43">
        <v>3.4</v>
      </c>
      <c r="F105" s="43"/>
      <c r="G105" s="43"/>
      <c r="H105" s="43">
        <f t="shared" si="4"/>
        <v>9.9</v>
      </c>
      <c r="I105" s="78"/>
      <c r="J105" s="78"/>
      <c r="K105" s="83"/>
      <c r="L105" s="78"/>
      <c r="M105" s="29"/>
    </row>
    <row r="106" spans="1:12" ht="12.75">
      <c r="A106" s="43" t="s">
        <v>444</v>
      </c>
      <c r="B106" s="43" t="s">
        <v>381</v>
      </c>
      <c r="C106" s="43">
        <v>2.5</v>
      </c>
      <c r="D106" s="43">
        <v>2.7</v>
      </c>
      <c r="E106" s="43">
        <v>2.7</v>
      </c>
      <c r="F106" s="43"/>
      <c r="G106" s="43"/>
      <c r="H106" s="43">
        <f t="shared" si="4"/>
        <v>7.9</v>
      </c>
      <c r="I106" s="77">
        <f>H106+H107</f>
        <v>15.700000000000001</v>
      </c>
      <c r="J106" s="77">
        <f>I106/3</f>
        <v>5.233333333333333</v>
      </c>
      <c r="K106" s="82">
        <v>0.4</v>
      </c>
      <c r="L106" s="77">
        <f>J106-K106</f>
        <v>4.833333333333333</v>
      </c>
    </row>
    <row r="107" spans="1:12" ht="12.75">
      <c r="A107" s="44" t="s">
        <v>114</v>
      </c>
      <c r="B107" s="43" t="s">
        <v>382</v>
      </c>
      <c r="C107" s="43">
        <v>2.5</v>
      </c>
      <c r="D107" s="43">
        <v>2.7</v>
      </c>
      <c r="E107" s="43">
        <v>2.6</v>
      </c>
      <c r="F107" s="43"/>
      <c r="G107" s="43"/>
      <c r="H107" s="43">
        <f t="shared" si="4"/>
        <v>7.800000000000001</v>
      </c>
      <c r="I107" s="78"/>
      <c r="J107" s="78"/>
      <c r="K107" s="83"/>
      <c r="L107" s="78"/>
    </row>
    <row r="108" ht="13.5" thickBot="1">
      <c r="M108" s="29"/>
    </row>
    <row r="109" spans="1:13" ht="13.5" thickBot="1">
      <c r="A109" s="79" t="s">
        <v>445</v>
      </c>
      <c r="B109" s="80"/>
      <c r="C109" s="81"/>
      <c r="L109" s="29"/>
      <c r="M109" s="29"/>
    </row>
    <row r="110" spans="1:13" ht="12.75">
      <c r="A110" s="47"/>
      <c r="B110" s="47"/>
      <c r="C110" s="47"/>
      <c r="L110" s="29"/>
      <c r="M110" s="29"/>
    </row>
    <row r="111" spans="1:13" ht="12.75">
      <c r="A111" s="41" t="s">
        <v>372</v>
      </c>
      <c r="B111" s="41"/>
      <c r="C111" s="41" t="s">
        <v>373</v>
      </c>
      <c r="D111" s="41" t="s">
        <v>374</v>
      </c>
      <c r="E111" s="41" t="s">
        <v>375</v>
      </c>
      <c r="F111" s="41" t="s">
        <v>376</v>
      </c>
      <c r="G111" s="41"/>
      <c r="H111" s="41" t="s">
        <v>378</v>
      </c>
      <c r="I111" s="41" t="s">
        <v>359</v>
      </c>
      <c r="J111" s="41" t="s">
        <v>379</v>
      </c>
      <c r="K111" s="41" t="s">
        <v>360</v>
      </c>
      <c r="L111" s="41" t="s">
        <v>359</v>
      </c>
      <c r="M111" s="29"/>
    </row>
    <row r="112" spans="1:13" ht="12.75">
      <c r="A112" s="43" t="s">
        <v>446</v>
      </c>
      <c r="B112" s="43" t="s">
        <v>381</v>
      </c>
      <c r="C112" s="43">
        <v>1.5</v>
      </c>
      <c r="D112" s="43">
        <v>1.4</v>
      </c>
      <c r="E112" s="43">
        <v>1.4</v>
      </c>
      <c r="F112" s="43">
        <v>1.1</v>
      </c>
      <c r="G112" s="43"/>
      <c r="H112" s="43">
        <f>+C112+D112+E112+F112</f>
        <v>5.4</v>
      </c>
      <c r="I112" s="77">
        <f>H112+H113</f>
        <v>10.7</v>
      </c>
      <c r="J112" s="77">
        <f>I112/4</f>
        <v>2.675</v>
      </c>
      <c r="K112" s="82">
        <v>0.2</v>
      </c>
      <c r="L112" s="77">
        <f>J112-K112</f>
        <v>2.4749999999999996</v>
      </c>
      <c r="M112" s="29"/>
    </row>
    <row r="113" spans="1:13" ht="12.75">
      <c r="A113" s="44" t="s">
        <v>195</v>
      </c>
      <c r="B113" s="43" t="s">
        <v>382</v>
      </c>
      <c r="C113" s="43">
        <v>1.4</v>
      </c>
      <c r="D113" s="43">
        <v>1.4</v>
      </c>
      <c r="E113" s="43">
        <v>1.4</v>
      </c>
      <c r="F113" s="43">
        <v>1.1</v>
      </c>
      <c r="G113" s="43"/>
      <c r="H113" s="43">
        <f>+C113+D113+E113+F113</f>
        <v>5.299999999999999</v>
      </c>
      <c r="I113" s="78"/>
      <c r="J113" s="78"/>
      <c r="K113" s="83"/>
      <c r="L113" s="78"/>
      <c r="M113" s="29"/>
    </row>
    <row r="114" ht="13.5" thickBot="1">
      <c r="M114" s="29"/>
    </row>
    <row r="115" spans="1:13" ht="13.5" thickBot="1">
      <c r="A115" s="79" t="s">
        <v>388</v>
      </c>
      <c r="B115" s="80"/>
      <c r="C115" s="81"/>
      <c r="L115" s="29"/>
      <c r="M115" s="29"/>
    </row>
    <row r="116" spans="1:13" ht="12.75">
      <c r="A116" s="47"/>
      <c r="B116" s="47"/>
      <c r="C116" s="47"/>
      <c r="L116" s="29"/>
      <c r="M116" s="29"/>
    </row>
    <row r="117" spans="1:13" ht="12.75">
      <c r="A117" s="41" t="s">
        <v>372</v>
      </c>
      <c r="B117" s="41"/>
      <c r="C117" s="41" t="s">
        <v>373</v>
      </c>
      <c r="D117" s="41" t="s">
        <v>374</v>
      </c>
      <c r="E117" s="41" t="s">
        <v>375</v>
      </c>
      <c r="F117" s="41" t="s">
        <v>376</v>
      </c>
      <c r="G117" s="41"/>
      <c r="H117" s="41" t="s">
        <v>378</v>
      </c>
      <c r="I117" s="41" t="s">
        <v>359</v>
      </c>
      <c r="J117" s="41" t="s">
        <v>379</v>
      </c>
      <c r="K117" s="41" t="s">
        <v>360</v>
      </c>
      <c r="L117" s="41" t="s">
        <v>359</v>
      </c>
      <c r="M117" s="29"/>
    </row>
    <row r="118" spans="1:13" ht="12.75">
      <c r="A118" s="43" t="s">
        <v>390</v>
      </c>
      <c r="B118" s="43" t="s">
        <v>381</v>
      </c>
      <c r="C118" s="43">
        <v>1.7</v>
      </c>
      <c r="D118" s="43">
        <v>1.7</v>
      </c>
      <c r="E118" s="43">
        <v>1.7</v>
      </c>
      <c r="F118" s="43">
        <v>1.4</v>
      </c>
      <c r="G118" s="43"/>
      <c r="H118" s="43">
        <f aca="true" t="shared" si="5" ref="H118:H141">+C118+D118+E118+F118</f>
        <v>6.5</v>
      </c>
      <c r="I118" s="77">
        <f>H118+H119</f>
        <v>13</v>
      </c>
      <c r="J118" s="77">
        <f>I118/4</f>
        <v>3.25</v>
      </c>
      <c r="K118" s="82">
        <v>0.8</v>
      </c>
      <c r="L118" s="77">
        <f>J118-K118</f>
        <v>2.45</v>
      </c>
      <c r="M118" s="29"/>
    </row>
    <row r="119" spans="1:13" ht="12.75">
      <c r="A119" s="44" t="s">
        <v>93</v>
      </c>
      <c r="B119" s="43" t="s">
        <v>382</v>
      </c>
      <c r="C119" s="43">
        <v>1.7</v>
      </c>
      <c r="D119" s="43">
        <v>1.7</v>
      </c>
      <c r="E119" s="43">
        <v>1.7</v>
      </c>
      <c r="F119" s="43">
        <v>1.4</v>
      </c>
      <c r="G119" s="43"/>
      <c r="H119" s="43">
        <f t="shared" si="5"/>
        <v>6.5</v>
      </c>
      <c r="I119" s="78"/>
      <c r="J119" s="78"/>
      <c r="K119" s="83"/>
      <c r="L119" s="78"/>
      <c r="M119" s="29"/>
    </row>
    <row r="120" spans="1:13" ht="12.75">
      <c r="A120" s="43" t="s">
        <v>447</v>
      </c>
      <c r="B120" s="43" t="s">
        <v>381</v>
      </c>
      <c r="C120" s="43">
        <v>2.4</v>
      </c>
      <c r="D120" s="43">
        <v>2</v>
      </c>
      <c r="E120" s="43">
        <v>2.1</v>
      </c>
      <c r="F120" s="43">
        <v>2.3</v>
      </c>
      <c r="G120" s="43"/>
      <c r="H120" s="43">
        <f t="shared" si="5"/>
        <v>8.8</v>
      </c>
      <c r="I120" s="77">
        <f>H120+H121</f>
        <v>17.4</v>
      </c>
      <c r="J120" s="77">
        <f>I120/4</f>
        <v>4.35</v>
      </c>
      <c r="K120" s="82">
        <v>0.6</v>
      </c>
      <c r="L120" s="77">
        <f>J120-K120</f>
        <v>3.7499999999999996</v>
      </c>
      <c r="M120" s="29"/>
    </row>
    <row r="121" spans="1:13" ht="12.75">
      <c r="A121" s="44" t="s">
        <v>82</v>
      </c>
      <c r="B121" s="43" t="s">
        <v>382</v>
      </c>
      <c r="C121" s="43">
        <v>2.3</v>
      </c>
      <c r="D121" s="43">
        <v>1.9</v>
      </c>
      <c r="E121" s="43">
        <v>2.1</v>
      </c>
      <c r="F121" s="43">
        <v>2.3</v>
      </c>
      <c r="G121" s="43"/>
      <c r="H121" s="43">
        <f t="shared" si="5"/>
        <v>8.599999999999998</v>
      </c>
      <c r="I121" s="78"/>
      <c r="J121" s="78"/>
      <c r="K121" s="83"/>
      <c r="L121" s="78"/>
      <c r="M121" s="29"/>
    </row>
    <row r="122" spans="1:13" ht="12.75">
      <c r="A122" s="43" t="s">
        <v>448</v>
      </c>
      <c r="B122" s="43" t="s">
        <v>381</v>
      </c>
      <c r="C122" s="43">
        <v>2.9</v>
      </c>
      <c r="D122" s="43">
        <v>2.6</v>
      </c>
      <c r="E122" s="43">
        <v>2.4</v>
      </c>
      <c r="F122" s="43">
        <v>2.7</v>
      </c>
      <c r="G122" s="43"/>
      <c r="H122" s="43">
        <f t="shared" si="5"/>
        <v>10.600000000000001</v>
      </c>
      <c r="I122" s="77">
        <f>H122+H123</f>
        <v>21.1</v>
      </c>
      <c r="J122" s="77">
        <f>I122/4</f>
        <v>5.275</v>
      </c>
      <c r="K122" s="82">
        <v>0.2</v>
      </c>
      <c r="L122" s="77">
        <f>J122-K122</f>
        <v>5.075</v>
      </c>
      <c r="M122" s="29"/>
    </row>
    <row r="123" spans="1:13" ht="12.75">
      <c r="A123" s="44" t="s">
        <v>78</v>
      </c>
      <c r="B123" s="43" t="s">
        <v>382</v>
      </c>
      <c r="C123" s="43">
        <v>2.9</v>
      </c>
      <c r="D123" s="43">
        <v>2.6</v>
      </c>
      <c r="E123" s="43">
        <v>2.3</v>
      </c>
      <c r="F123" s="43">
        <v>2.7</v>
      </c>
      <c r="G123" s="43"/>
      <c r="H123" s="43">
        <f t="shared" si="5"/>
        <v>10.5</v>
      </c>
      <c r="I123" s="78"/>
      <c r="J123" s="78"/>
      <c r="K123" s="83"/>
      <c r="L123" s="78"/>
      <c r="M123" s="29"/>
    </row>
    <row r="124" spans="1:12" ht="12.75">
      <c r="A124" s="43" t="s">
        <v>449</v>
      </c>
      <c r="B124" s="43" t="s">
        <v>381</v>
      </c>
      <c r="C124" s="43"/>
      <c r="D124" s="43"/>
      <c r="E124" s="43"/>
      <c r="F124" s="43"/>
      <c r="G124" s="43"/>
      <c r="H124" s="43">
        <f t="shared" si="5"/>
        <v>0</v>
      </c>
      <c r="I124" s="77">
        <f>H124+H125</f>
        <v>0</v>
      </c>
      <c r="J124" s="77">
        <f>I124/4</f>
        <v>0</v>
      </c>
      <c r="K124" s="82"/>
      <c r="L124" s="77">
        <f>J124-K124</f>
        <v>0</v>
      </c>
    </row>
    <row r="125" spans="1:12" ht="12.75">
      <c r="A125" s="44" t="s">
        <v>136</v>
      </c>
      <c r="B125" s="43" t="s">
        <v>382</v>
      </c>
      <c r="C125" s="43"/>
      <c r="D125" s="43"/>
      <c r="E125" s="43"/>
      <c r="F125" s="43"/>
      <c r="G125" s="43"/>
      <c r="H125" s="43">
        <f t="shared" si="5"/>
        <v>0</v>
      </c>
      <c r="I125" s="78"/>
      <c r="J125" s="78"/>
      <c r="K125" s="83"/>
      <c r="L125" s="78"/>
    </row>
    <row r="126" spans="1:12" ht="12.75">
      <c r="A126" s="43" t="s">
        <v>450</v>
      </c>
      <c r="B126" s="43" t="s">
        <v>381</v>
      </c>
      <c r="C126" s="43">
        <v>2.9</v>
      </c>
      <c r="D126" s="43">
        <v>3</v>
      </c>
      <c r="E126" s="43">
        <v>2.5</v>
      </c>
      <c r="F126" s="43">
        <v>3.1</v>
      </c>
      <c r="G126" s="43"/>
      <c r="H126" s="43">
        <f t="shared" si="5"/>
        <v>11.5</v>
      </c>
      <c r="I126" s="77">
        <f>H126+H127</f>
        <v>22.9</v>
      </c>
      <c r="J126" s="77">
        <f>I126/4</f>
        <v>5.725</v>
      </c>
      <c r="K126" s="82">
        <v>0</v>
      </c>
      <c r="L126" s="77">
        <f>J126-K126</f>
        <v>5.725</v>
      </c>
    </row>
    <row r="127" spans="1:12" ht="12.75">
      <c r="A127" s="44" t="s">
        <v>93</v>
      </c>
      <c r="B127" s="43" t="s">
        <v>382</v>
      </c>
      <c r="C127" s="43">
        <v>2.8</v>
      </c>
      <c r="D127" s="43">
        <v>3</v>
      </c>
      <c r="E127" s="43">
        <v>2.5</v>
      </c>
      <c r="F127" s="43">
        <v>3.1</v>
      </c>
      <c r="G127" s="43"/>
      <c r="H127" s="43">
        <f t="shared" si="5"/>
        <v>11.4</v>
      </c>
      <c r="I127" s="78"/>
      <c r="J127" s="78"/>
      <c r="K127" s="83"/>
      <c r="L127" s="78"/>
    </row>
    <row r="128" spans="1:12" ht="12.75">
      <c r="A128" s="43" t="s">
        <v>451</v>
      </c>
      <c r="B128" s="43" t="s">
        <v>381</v>
      </c>
      <c r="C128" s="43">
        <v>3.1</v>
      </c>
      <c r="D128" s="43">
        <v>2.9</v>
      </c>
      <c r="E128" s="43">
        <v>2.7</v>
      </c>
      <c r="F128" s="43">
        <v>2.5</v>
      </c>
      <c r="G128" s="43"/>
      <c r="H128" s="43">
        <f t="shared" si="5"/>
        <v>11.2</v>
      </c>
      <c r="I128" s="77">
        <f>H128+H129</f>
        <v>22.3</v>
      </c>
      <c r="J128" s="77">
        <f>I128/4</f>
        <v>5.575</v>
      </c>
      <c r="K128" s="82">
        <v>0</v>
      </c>
      <c r="L128" s="77">
        <f>J128-K128</f>
        <v>5.575</v>
      </c>
    </row>
    <row r="129" spans="1:12" ht="12.75">
      <c r="A129" s="44" t="s">
        <v>136</v>
      </c>
      <c r="B129" s="43" t="s">
        <v>382</v>
      </c>
      <c r="C129" s="43">
        <v>3</v>
      </c>
      <c r="D129" s="43">
        <v>2.9</v>
      </c>
      <c r="E129" s="43">
        <v>2.7</v>
      </c>
      <c r="F129" s="43">
        <v>2.5</v>
      </c>
      <c r="G129" s="43"/>
      <c r="H129" s="43">
        <f t="shared" si="5"/>
        <v>11.100000000000001</v>
      </c>
      <c r="I129" s="78"/>
      <c r="J129" s="78"/>
      <c r="K129" s="83"/>
      <c r="L129" s="78"/>
    </row>
    <row r="130" spans="1:12" ht="12.75">
      <c r="A130" s="43" t="s">
        <v>452</v>
      </c>
      <c r="B130" s="43" t="s">
        <v>381</v>
      </c>
      <c r="C130" s="43">
        <v>3</v>
      </c>
      <c r="D130" s="43">
        <v>2.9</v>
      </c>
      <c r="E130" s="43">
        <v>2.9</v>
      </c>
      <c r="F130" s="43">
        <v>3.3</v>
      </c>
      <c r="G130" s="43"/>
      <c r="H130" s="43">
        <f t="shared" si="5"/>
        <v>12.100000000000001</v>
      </c>
      <c r="I130" s="77">
        <f>H130+H131</f>
        <v>24.1</v>
      </c>
      <c r="J130" s="77">
        <f>I130/4</f>
        <v>6.025</v>
      </c>
      <c r="K130" s="82">
        <v>0.1</v>
      </c>
      <c r="L130" s="77">
        <f>J130-K130</f>
        <v>5.925000000000001</v>
      </c>
    </row>
    <row r="131" spans="1:12" ht="12.75">
      <c r="A131" s="44" t="s">
        <v>70</v>
      </c>
      <c r="B131" s="43" t="s">
        <v>382</v>
      </c>
      <c r="C131" s="43">
        <v>3</v>
      </c>
      <c r="D131" s="43">
        <v>2.8</v>
      </c>
      <c r="E131" s="43">
        <v>2.9</v>
      </c>
      <c r="F131" s="43">
        <v>3.3</v>
      </c>
      <c r="G131" s="43"/>
      <c r="H131" s="43">
        <f t="shared" si="5"/>
        <v>12</v>
      </c>
      <c r="I131" s="78"/>
      <c r="J131" s="78"/>
      <c r="K131" s="83"/>
      <c r="L131" s="78"/>
    </row>
    <row r="132" spans="1:12" ht="12.75">
      <c r="A132" s="43" t="s">
        <v>453</v>
      </c>
      <c r="B132" s="43" t="s">
        <v>381</v>
      </c>
      <c r="C132" s="43">
        <v>3.5</v>
      </c>
      <c r="D132" s="43">
        <v>3.2</v>
      </c>
      <c r="E132" s="43">
        <v>3</v>
      </c>
      <c r="F132" s="43">
        <v>3.4</v>
      </c>
      <c r="G132" s="43"/>
      <c r="H132" s="43">
        <f t="shared" si="5"/>
        <v>13.1</v>
      </c>
      <c r="I132" s="77">
        <f>H132+H133</f>
        <v>26.1</v>
      </c>
      <c r="J132" s="77">
        <f>I132/4</f>
        <v>6.525</v>
      </c>
      <c r="K132" s="82">
        <v>0.2</v>
      </c>
      <c r="L132" s="77">
        <f>J132-K132</f>
        <v>6.325</v>
      </c>
    </row>
    <row r="133" spans="1:12" ht="12.75">
      <c r="A133" s="44" t="s">
        <v>136</v>
      </c>
      <c r="B133" s="43" t="s">
        <v>382</v>
      </c>
      <c r="C133" s="43">
        <v>3.4</v>
      </c>
      <c r="D133" s="43">
        <v>3.2</v>
      </c>
      <c r="E133" s="43">
        <v>3</v>
      </c>
      <c r="F133" s="43">
        <v>3.4</v>
      </c>
      <c r="G133" s="43"/>
      <c r="H133" s="43">
        <f t="shared" si="5"/>
        <v>13</v>
      </c>
      <c r="I133" s="78"/>
      <c r="J133" s="78"/>
      <c r="K133" s="83"/>
      <c r="L133" s="78"/>
    </row>
    <row r="134" spans="1:12" ht="12.75">
      <c r="A134" s="43" t="s">
        <v>454</v>
      </c>
      <c r="B134" s="43" t="s">
        <v>381</v>
      </c>
      <c r="C134" s="43">
        <v>3</v>
      </c>
      <c r="D134" s="43">
        <v>3.1</v>
      </c>
      <c r="E134" s="43">
        <v>3.1</v>
      </c>
      <c r="F134" s="43">
        <v>3.4</v>
      </c>
      <c r="G134" s="43"/>
      <c r="H134" s="43">
        <f t="shared" si="5"/>
        <v>12.6</v>
      </c>
      <c r="I134" s="77">
        <f>H134+H135</f>
        <v>25.1</v>
      </c>
      <c r="J134" s="77">
        <f>I134/4</f>
        <v>6.275</v>
      </c>
      <c r="K134" s="82">
        <v>0.2</v>
      </c>
      <c r="L134" s="77">
        <f>J134-K134</f>
        <v>6.075</v>
      </c>
    </row>
    <row r="135" spans="1:12" ht="12.75">
      <c r="A135" s="44" t="s">
        <v>78</v>
      </c>
      <c r="B135" s="43" t="s">
        <v>382</v>
      </c>
      <c r="C135" s="43">
        <v>2.9</v>
      </c>
      <c r="D135" s="43">
        <v>3.1</v>
      </c>
      <c r="E135" s="43">
        <v>3.1</v>
      </c>
      <c r="F135" s="43">
        <v>3.4</v>
      </c>
      <c r="G135" s="43"/>
      <c r="H135" s="43">
        <f t="shared" si="5"/>
        <v>12.5</v>
      </c>
      <c r="I135" s="78"/>
      <c r="J135" s="78"/>
      <c r="K135" s="83"/>
      <c r="L135" s="78"/>
    </row>
    <row r="136" spans="1:12" ht="12.75">
      <c r="A136" s="43" t="s">
        <v>455</v>
      </c>
      <c r="B136" s="43" t="s">
        <v>381</v>
      </c>
      <c r="C136" s="43">
        <v>3.6</v>
      </c>
      <c r="D136" s="43">
        <v>3.5</v>
      </c>
      <c r="E136" s="43">
        <v>3.5</v>
      </c>
      <c r="F136" s="43">
        <v>3.2</v>
      </c>
      <c r="G136" s="43"/>
      <c r="H136" s="43">
        <f t="shared" si="5"/>
        <v>13.8</v>
      </c>
      <c r="I136" s="77">
        <f>H136+H137</f>
        <v>27.400000000000002</v>
      </c>
      <c r="J136" s="77">
        <f>I136/4</f>
        <v>6.8500000000000005</v>
      </c>
      <c r="K136" s="82">
        <v>0.2</v>
      </c>
      <c r="L136" s="77">
        <f>J136-K136</f>
        <v>6.65</v>
      </c>
    </row>
    <row r="137" spans="1:12" ht="12.75">
      <c r="A137" s="44" t="s">
        <v>114</v>
      </c>
      <c r="B137" s="43" t="s">
        <v>382</v>
      </c>
      <c r="C137" s="43">
        <v>3.5</v>
      </c>
      <c r="D137" s="43">
        <v>3.4</v>
      </c>
      <c r="E137" s="43">
        <v>3.5</v>
      </c>
      <c r="F137" s="43">
        <v>3.2</v>
      </c>
      <c r="G137" s="43"/>
      <c r="H137" s="43">
        <f t="shared" si="5"/>
        <v>13.600000000000001</v>
      </c>
      <c r="I137" s="78"/>
      <c r="J137" s="78"/>
      <c r="K137" s="83"/>
      <c r="L137" s="78"/>
    </row>
    <row r="138" spans="1:12" ht="12.75">
      <c r="A138" s="43" t="s">
        <v>456</v>
      </c>
      <c r="B138" s="43" t="s">
        <v>381</v>
      </c>
      <c r="C138" s="43">
        <v>3.8</v>
      </c>
      <c r="D138" s="43">
        <v>3.7</v>
      </c>
      <c r="E138" s="43">
        <v>3.7</v>
      </c>
      <c r="F138" s="43">
        <v>3.3</v>
      </c>
      <c r="G138" s="43"/>
      <c r="H138" s="43">
        <f t="shared" si="5"/>
        <v>14.5</v>
      </c>
      <c r="I138" s="77">
        <f>H138+H139</f>
        <v>28.900000000000002</v>
      </c>
      <c r="J138" s="77">
        <f>I138/4</f>
        <v>7.2250000000000005</v>
      </c>
      <c r="K138" s="82">
        <v>0</v>
      </c>
      <c r="L138" s="77">
        <f>J138-K138</f>
        <v>7.2250000000000005</v>
      </c>
    </row>
    <row r="139" spans="1:13" ht="12.75">
      <c r="A139" s="44" t="s">
        <v>369</v>
      </c>
      <c r="B139" s="43" t="s">
        <v>382</v>
      </c>
      <c r="C139" s="43">
        <v>3.7</v>
      </c>
      <c r="D139" s="43">
        <v>3.7</v>
      </c>
      <c r="E139" s="43">
        <v>3.7</v>
      </c>
      <c r="F139" s="43">
        <v>3.3</v>
      </c>
      <c r="G139" s="43"/>
      <c r="H139" s="43">
        <f t="shared" si="5"/>
        <v>14.400000000000002</v>
      </c>
      <c r="I139" s="78"/>
      <c r="J139" s="78"/>
      <c r="K139" s="83"/>
      <c r="L139" s="78"/>
      <c r="M139" s="42"/>
    </row>
    <row r="140" spans="1:12" ht="12.75">
      <c r="A140" s="43" t="s">
        <v>457</v>
      </c>
      <c r="B140" s="43" t="s">
        <v>381</v>
      </c>
      <c r="C140" s="43">
        <v>3.5</v>
      </c>
      <c r="D140" s="43">
        <v>3.3</v>
      </c>
      <c r="E140" s="43">
        <v>3.1</v>
      </c>
      <c r="F140" s="43">
        <v>3.1</v>
      </c>
      <c r="G140" s="43"/>
      <c r="H140" s="43">
        <f t="shared" si="5"/>
        <v>13</v>
      </c>
      <c r="I140" s="77">
        <f>H140+H141</f>
        <v>26.1</v>
      </c>
      <c r="J140" s="77">
        <f>I140/4</f>
        <v>6.525</v>
      </c>
      <c r="K140" s="82">
        <v>0.6</v>
      </c>
      <c r="L140" s="77">
        <f>J140-K140</f>
        <v>5.925000000000001</v>
      </c>
    </row>
    <row r="141" spans="1:12" ht="12.75">
      <c r="A141" s="44" t="s">
        <v>136</v>
      </c>
      <c r="B141" s="43" t="s">
        <v>382</v>
      </c>
      <c r="C141" s="43">
        <v>3.5</v>
      </c>
      <c r="D141" s="43">
        <v>3.3</v>
      </c>
      <c r="E141" s="43">
        <v>3.3</v>
      </c>
      <c r="F141" s="43">
        <v>3</v>
      </c>
      <c r="G141" s="43"/>
      <c r="H141" s="43">
        <f t="shared" si="5"/>
        <v>13.1</v>
      </c>
      <c r="I141" s="78"/>
      <c r="J141" s="78"/>
      <c r="K141" s="83"/>
      <c r="L141" s="78"/>
    </row>
    <row r="142" ht="13.5" thickBot="1">
      <c r="M142" s="29"/>
    </row>
    <row r="143" spans="1:13" ht="13.5" thickBot="1">
      <c r="A143" s="79" t="s">
        <v>458</v>
      </c>
      <c r="B143" s="80"/>
      <c r="C143" s="81"/>
      <c r="L143" s="29"/>
      <c r="M143" s="29"/>
    </row>
    <row r="144" spans="1:13" ht="12.75">
      <c r="A144" s="47"/>
      <c r="B144" s="47"/>
      <c r="C144" s="47"/>
      <c r="L144" s="29"/>
      <c r="M144" s="29"/>
    </row>
    <row r="145" spans="1:13" ht="12.75">
      <c r="A145" s="41" t="s">
        <v>372</v>
      </c>
      <c r="B145" s="41"/>
      <c r="C145" s="41" t="s">
        <v>373</v>
      </c>
      <c r="D145" s="41" t="s">
        <v>374</v>
      </c>
      <c r="E145" s="41" t="s">
        <v>375</v>
      </c>
      <c r="F145" s="41" t="s">
        <v>376</v>
      </c>
      <c r="G145" s="41"/>
      <c r="H145" s="41" t="s">
        <v>378</v>
      </c>
      <c r="I145" s="41" t="s">
        <v>359</v>
      </c>
      <c r="J145" s="41" t="s">
        <v>379</v>
      </c>
      <c r="K145" s="41" t="s">
        <v>360</v>
      </c>
      <c r="L145" s="41" t="s">
        <v>359</v>
      </c>
      <c r="M145" s="29"/>
    </row>
    <row r="146" spans="1:13" ht="12.75">
      <c r="A146" s="43" t="s">
        <v>460</v>
      </c>
      <c r="B146" s="43" t="s">
        <v>381</v>
      </c>
      <c r="C146" s="43">
        <v>2.4</v>
      </c>
      <c r="D146" s="43">
        <v>2.3</v>
      </c>
      <c r="E146" s="43">
        <v>1.9</v>
      </c>
      <c r="F146" s="43">
        <v>1.9</v>
      </c>
      <c r="G146" s="43"/>
      <c r="H146" s="43">
        <f>+C146+D146+E146+F146</f>
        <v>8.5</v>
      </c>
      <c r="I146" s="77">
        <f>H146+H147</f>
        <v>16.8</v>
      </c>
      <c r="J146" s="77">
        <f>I146/4</f>
        <v>4.2</v>
      </c>
      <c r="K146" s="82">
        <v>0.8</v>
      </c>
      <c r="L146" s="77">
        <f>J146-K146</f>
        <v>3.4000000000000004</v>
      </c>
      <c r="M146" s="29"/>
    </row>
    <row r="147" spans="1:13" ht="12.75">
      <c r="A147" s="44" t="s">
        <v>109</v>
      </c>
      <c r="B147" s="43" t="s">
        <v>382</v>
      </c>
      <c r="C147" s="43">
        <v>2.3</v>
      </c>
      <c r="D147" s="43">
        <v>2.2</v>
      </c>
      <c r="E147" s="43">
        <v>1.9</v>
      </c>
      <c r="F147" s="43">
        <v>1.9</v>
      </c>
      <c r="G147" s="43"/>
      <c r="H147" s="43">
        <f>+C147+D147+E147+F147</f>
        <v>8.3</v>
      </c>
      <c r="I147" s="78"/>
      <c r="J147" s="78"/>
      <c r="K147" s="83"/>
      <c r="L147" s="78"/>
      <c r="M147" s="29"/>
    </row>
    <row r="148" spans="1:12" ht="12.75">
      <c r="A148" s="43" t="s">
        <v>459</v>
      </c>
      <c r="B148" s="43" t="s">
        <v>381</v>
      </c>
      <c r="C148" s="43">
        <v>1.7</v>
      </c>
      <c r="D148" s="43">
        <v>1.5</v>
      </c>
      <c r="E148" s="43">
        <v>1.1</v>
      </c>
      <c r="F148" s="43">
        <v>1.3</v>
      </c>
      <c r="G148" s="43"/>
      <c r="H148" s="43">
        <f>+C148+D148+E148+F148</f>
        <v>5.6000000000000005</v>
      </c>
      <c r="I148" s="77">
        <f>H148+H149</f>
        <v>11.200000000000001</v>
      </c>
      <c r="J148" s="77">
        <f>I148/4</f>
        <v>2.8000000000000003</v>
      </c>
      <c r="K148" s="82">
        <v>0.5</v>
      </c>
      <c r="L148" s="77">
        <f>J148-K148</f>
        <v>2.3000000000000003</v>
      </c>
    </row>
    <row r="149" spans="1:12" ht="12.75">
      <c r="A149" s="44" t="s">
        <v>112</v>
      </c>
      <c r="B149" s="43" t="s">
        <v>382</v>
      </c>
      <c r="C149" s="43">
        <v>1.7</v>
      </c>
      <c r="D149" s="43">
        <v>1.5</v>
      </c>
      <c r="E149" s="43">
        <v>1.1</v>
      </c>
      <c r="F149" s="43">
        <v>1.3</v>
      </c>
      <c r="G149" s="43"/>
      <c r="H149" s="43">
        <f>+C149+D149+E149+F149</f>
        <v>5.6000000000000005</v>
      </c>
      <c r="I149" s="78"/>
      <c r="J149" s="78"/>
      <c r="K149" s="83"/>
      <c r="L149" s="78"/>
    </row>
    <row r="150" ht="13.5" thickBot="1">
      <c r="M150" s="29"/>
    </row>
    <row r="151" spans="1:13" ht="13.5" thickBot="1">
      <c r="A151" s="79" t="s">
        <v>391</v>
      </c>
      <c r="B151" s="80"/>
      <c r="C151" s="81"/>
      <c r="L151" s="29"/>
      <c r="M151" s="29"/>
    </row>
    <row r="152" spans="1:13" ht="12.75">
      <c r="A152" s="47"/>
      <c r="B152" s="47"/>
      <c r="C152" s="47"/>
      <c r="L152" s="29"/>
      <c r="M152" s="29"/>
    </row>
    <row r="153" spans="1:13" ht="12.75">
      <c r="A153" s="41" t="s">
        <v>372</v>
      </c>
      <c r="B153" s="41"/>
      <c r="C153" s="41" t="s">
        <v>373</v>
      </c>
      <c r="D153" s="41" t="s">
        <v>374</v>
      </c>
      <c r="E153" s="41" t="s">
        <v>375</v>
      </c>
      <c r="F153" s="41" t="s">
        <v>376</v>
      </c>
      <c r="G153" s="41"/>
      <c r="H153" s="41" t="s">
        <v>378</v>
      </c>
      <c r="I153" s="41" t="s">
        <v>359</v>
      </c>
      <c r="J153" s="41" t="s">
        <v>379</v>
      </c>
      <c r="K153" s="41" t="s">
        <v>360</v>
      </c>
      <c r="L153" s="41" t="s">
        <v>359</v>
      </c>
      <c r="M153" s="29"/>
    </row>
    <row r="154" spans="1:13" ht="12.75">
      <c r="A154" s="43" t="s">
        <v>461</v>
      </c>
      <c r="B154" s="43" t="s">
        <v>381</v>
      </c>
      <c r="C154" s="43">
        <v>1.3</v>
      </c>
      <c r="D154" s="43">
        <v>1.3</v>
      </c>
      <c r="E154" s="43">
        <v>1.2</v>
      </c>
      <c r="F154" s="43">
        <v>1.3</v>
      </c>
      <c r="G154" s="43"/>
      <c r="H154" s="43">
        <f aca="true" t="shared" si="6" ref="H154:H175">+C154+D154+E154+F154</f>
        <v>5.1</v>
      </c>
      <c r="I154" s="77">
        <f>H154+H155</f>
        <v>10.2</v>
      </c>
      <c r="J154" s="77">
        <f aca="true" t="shared" si="7" ref="J154:J174">I154/4</f>
        <v>2.55</v>
      </c>
      <c r="K154" s="82">
        <v>0.8</v>
      </c>
      <c r="L154" s="77">
        <f>J154-K154</f>
        <v>1.7499999999999998</v>
      </c>
      <c r="M154" s="29"/>
    </row>
    <row r="155" spans="1:13" ht="12.75">
      <c r="A155" s="44" t="s">
        <v>239</v>
      </c>
      <c r="B155" s="43" t="s">
        <v>382</v>
      </c>
      <c r="C155" s="43">
        <v>1.3</v>
      </c>
      <c r="D155" s="43">
        <v>1.3</v>
      </c>
      <c r="E155" s="43">
        <v>1.2</v>
      </c>
      <c r="F155" s="43">
        <v>1.3</v>
      </c>
      <c r="G155" s="43"/>
      <c r="H155" s="43">
        <f t="shared" si="6"/>
        <v>5.1</v>
      </c>
      <c r="I155" s="78"/>
      <c r="J155" s="78"/>
      <c r="K155" s="83"/>
      <c r="L155" s="78"/>
      <c r="M155" s="29"/>
    </row>
    <row r="156" spans="1:12" ht="12.75">
      <c r="A156" s="43" t="s">
        <v>389</v>
      </c>
      <c r="B156" s="43" t="s">
        <v>381</v>
      </c>
      <c r="C156" s="43">
        <v>1.9</v>
      </c>
      <c r="D156" s="43">
        <v>2</v>
      </c>
      <c r="E156" s="43">
        <v>2</v>
      </c>
      <c r="F156" s="43">
        <v>1.6</v>
      </c>
      <c r="G156" s="43"/>
      <c r="H156" s="43">
        <f t="shared" si="6"/>
        <v>7.5</v>
      </c>
      <c r="I156" s="77">
        <f>H156+H157</f>
        <v>14.8</v>
      </c>
      <c r="J156" s="77">
        <f t="shared" si="7"/>
        <v>3.7</v>
      </c>
      <c r="K156" s="82">
        <v>0.8</v>
      </c>
      <c r="L156" s="77">
        <f>J156-K156</f>
        <v>2.9000000000000004</v>
      </c>
    </row>
    <row r="157" spans="1:12" ht="12.75">
      <c r="A157" s="44" t="s">
        <v>93</v>
      </c>
      <c r="B157" s="43" t="s">
        <v>382</v>
      </c>
      <c r="C157" s="43">
        <v>1.8</v>
      </c>
      <c r="D157" s="43">
        <v>1.9</v>
      </c>
      <c r="E157" s="43">
        <v>2</v>
      </c>
      <c r="F157" s="43">
        <v>1.6</v>
      </c>
      <c r="G157" s="43"/>
      <c r="H157" s="43">
        <f t="shared" si="6"/>
        <v>7.300000000000001</v>
      </c>
      <c r="I157" s="78"/>
      <c r="J157" s="78"/>
      <c r="K157" s="83"/>
      <c r="L157" s="78"/>
    </row>
    <row r="158" spans="1:13" ht="12.75">
      <c r="A158" s="43" t="s">
        <v>462</v>
      </c>
      <c r="B158" s="43" t="s">
        <v>381</v>
      </c>
      <c r="C158" s="43">
        <v>1.4</v>
      </c>
      <c r="D158" s="43">
        <v>1.8</v>
      </c>
      <c r="E158" s="43">
        <v>1.5</v>
      </c>
      <c r="F158" s="43">
        <v>1.5</v>
      </c>
      <c r="G158" s="43"/>
      <c r="H158" s="43">
        <f t="shared" si="6"/>
        <v>6.2</v>
      </c>
      <c r="I158" s="77">
        <f>H158+H159</f>
        <v>12.3</v>
      </c>
      <c r="J158" s="77">
        <f t="shared" si="7"/>
        <v>3.075</v>
      </c>
      <c r="K158" s="82">
        <v>0.8</v>
      </c>
      <c r="L158" s="77">
        <f>J158-K158</f>
        <v>2.2750000000000004</v>
      </c>
      <c r="M158" s="29"/>
    </row>
    <row r="159" spans="1:13" ht="12.75">
      <c r="A159" s="44" t="s">
        <v>384</v>
      </c>
      <c r="B159" s="43" t="s">
        <v>382</v>
      </c>
      <c r="C159" s="43">
        <v>1.3</v>
      </c>
      <c r="D159" s="43">
        <v>1.8</v>
      </c>
      <c r="E159" s="43">
        <v>1.5</v>
      </c>
      <c r="F159" s="43">
        <v>1.5</v>
      </c>
      <c r="G159" s="43"/>
      <c r="H159" s="43">
        <f t="shared" si="6"/>
        <v>6.1</v>
      </c>
      <c r="I159" s="78"/>
      <c r="J159" s="78"/>
      <c r="K159" s="83"/>
      <c r="L159" s="78"/>
      <c r="M159" s="29"/>
    </row>
    <row r="160" spans="1:13" ht="12.75">
      <c r="A160" s="43" t="s">
        <v>463</v>
      </c>
      <c r="B160" s="43" t="s">
        <v>381</v>
      </c>
      <c r="C160" s="43">
        <v>2.5</v>
      </c>
      <c r="D160" s="43">
        <v>2.2</v>
      </c>
      <c r="E160" s="43">
        <v>2.3</v>
      </c>
      <c r="F160" s="43">
        <v>1.9</v>
      </c>
      <c r="G160" s="43"/>
      <c r="H160" s="43">
        <f t="shared" si="6"/>
        <v>8.9</v>
      </c>
      <c r="I160" s="77">
        <f>H160+H161</f>
        <v>17.7</v>
      </c>
      <c r="J160" s="77">
        <f t="shared" si="7"/>
        <v>4.425</v>
      </c>
      <c r="K160" s="82">
        <v>0.6</v>
      </c>
      <c r="L160" s="77">
        <f>J160-K160</f>
        <v>3.8249999999999997</v>
      </c>
      <c r="M160" s="29"/>
    </row>
    <row r="161" spans="1:13" ht="12.75">
      <c r="A161" s="44" t="s">
        <v>70</v>
      </c>
      <c r="B161" s="43" t="s">
        <v>382</v>
      </c>
      <c r="C161" s="43">
        <v>2.5</v>
      </c>
      <c r="D161" s="43">
        <v>2.1</v>
      </c>
      <c r="E161" s="43">
        <v>2.3</v>
      </c>
      <c r="F161" s="43">
        <v>1.9</v>
      </c>
      <c r="G161" s="43"/>
      <c r="H161" s="43">
        <f t="shared" si="6"/>
        <v>8.799999999999999</v>
      </c>
      <c r="I161" s="78"/>
      <c r="J161" s="78"/>
      <c r="K161" s="83"/>
      <c r="L161" s="78"/>
      <c r="M161" s="29"/>
    </row>
    <row r="162" spans="1:13" ht="12.75">
      <c r="A162" s="43" t="s">
        <v>464</v>
      </c>
      <c r="B162" s="43" t="s">
        <v>381</v>
      </c>
      <c r="C162" s="43">
        <v>1.7</v>
      </c>
      <c r="D162" s="43">
        <v>1.7</v>
      </c>
      <c r="E162" s="43">
        <v>1.2</v>
      </c>
      <c r="F162" s="43">
        <v>1.8</v>
      </c>
      <c r="G162" s="43"/>
      <c r="H162" s="43">
        <f t="shared" si="6"/>
        <v>6.3999999999999995</v>
      </c>
      <c r="I162" s="77">
        <f>H162+H163</f>
        <v>12.799999999999999</v>
      </c>
      <c r="J162" s="77">
        <f t="shared" si="7"/>
        <v>3.1999999999999997</v>
      </c>
      <c r="K162" s="82">
        <v>0.2</v>
      </c>
      <c r="L162" s="77">
        <f>J162-K162</f>
        <v>2.9999999999999996</v>
      </c>
      <c r="M162" s="29"/>
    </row>
    <row r="163" spans="1:13" ht="12.75">
      <c r="A163" s="44" t="s">
        <v>239</v>
      </c>
      <c r="B163" s="43" t="s">
        <v>382</v>
      </c>
      <c r="C163" s="43">
        <v>1.7</v>
      </c>
      <c r="D163" s="43">
        <v>1.7</v>
      </c>
      <c r="E163" s="43">
        <v>1.2</v>
      </c>
      <c r="F163" s="43">
        <v>1.8</v>
      </c>
      <c r="G163" s="43"/>
      <c r="H163" s="43">
        <f t="shared" si="6"/>
        <v>6.3999999999999995</v>
      </c>
      <c r="I163" s="78"/>
      <c r="J163" s="78"/>
      <c r="K163" s="83"/>
      <c r="L163" s="78"/>
      <c r="M163" s="29"/>
    </row>
    <row r="164" spans="1:12" ht="12.75">
      <c r="A164" s="43" t="s">
        <v>465</v>
      </c>
      <c r="B164" s="43" t="s">
        <v>381</v>
      </c>
      <c r="C164" s="43">
        <v>2.3</v>
      </c>
      <c r="D164" s="43">
        <v>2.6</v>
      </c>
      <c r="E164" s="43">
        <v>2.5</v>
      </c>
      <c r="F164" s="43">
        <v>2.8</v>
      </c>
      <c r="G164" s="43"/>
      <c r="H164" s="43">
        <f t="shared" si="6"/>
        <v>10.2</v>
      </c>
      <c r="I164" s="77">
        <f>H164+H165</f>
        <v>20.3</v>
      </c>
      <c r="J164" s="77">
        <f t="shared" si="7"/>
        <v>5.075</v>
      </c>
      <c r="K164" s="82">
        <v>0.2</v>
      </c>
      <c r="L164" s="77">
        <f>J164-K164</f>
        <v>4.875</v>
      </c>
    </row>
    <row r="165" spans="1:12" ht="12.75">
      <c r="A165" s="44" t="s">
        <v>95</v>
      </c>
      <c r="B165" s="43" t="s">
        <v>382</v>
      </c>
      <c r="C165" s="43">
        <v>2.2</v>
      </c>
      <c r="D165" s="43">
        <v>2.6</v>
      </c>
      <c r="E165" s="43">
        <v>2.5</v>
      </c>
      <c r="F165" s="43">
        <v>2.8</v>
      </c>
      <c r="G165" s="43"/>
      <c r="H165" s="43">
        <f t="shared" si="6"/>
        <v>10.100000000000001</v>
      </c>
      <c r="I165" s="78"/>
      <c r="J165" s="78"/>
      <c r="K165" s="83"/>
      <c r="L165" s="78"/>
    </row>
    <row r="166" spans="1:12" ht="12.75">
      <c r="A166" s="43" t="s">
        <v>466</v>
      </c>
      <c r="B166" s="43" t="s">
        <v>381</v>
      </c>
      <c r="C166" s="43">
        <v>1.7</v>
      </c>
      <c r="D166" s="43">
        <v>2</v>
      </c>
      <c r="E166" s="43">
        <v>1.4</v>
      </c>
      <c r="F166" s="43">
        <v>2</v>
      </c>
      <c r="G166" s="43"/>
      <c r="H166" s="43">
        <f t="shared" si="6"/>
        <v>7.1</v>
      </c>
      <c r="I166" s="77">
        <f>H166+H167</f>
        <v>14.1</v>
      </c>
      <c r="J166" s="77">
        <f t="shared" si="7"/>
        <v>3.525</v>
      </c>
      <c r="K166" s="82">
        <v>0.8</v>
      </c>
      <c r="L166" s="77">
        <f>J166-K166</f>
        <v>2.7249999999999996</v>
      </c>
    </row>
    <row r="167" spans="1:12" ht="12.75">
      <c r="A167" s="44" t="s">
        <v>239</v>
      </c>
      <c r="B167" s="43" t="s">
        <v>382</v>
      </c>
      <c r="C167" s="43">
        <v>1.6</v>
      </c>
      <c r="D167" s="43">
        <v>2</v>
      </c>
      <c r="E167" s="43">
        <v>1.4</v>
      </c>
      <c r="F167" s="43">
        <v>2</v>
      </c>
      <c r="G167" s="43"/>
      <c r="H167" s="43">
        <f t="shared" si="6"/>
        <v>7</v>
      </c>
      <c r="I167" s="78"/>
      <c r="J167" s="78"/>
      <c r="K167" s="83"/>
      <c r="L167" s="78"/>
    </row>
    <row r="168" spans="1:12" ht="12.75">
      <c r="A168" s="43" t="s">
        <v>467</v>
      </c>
      <c r="B168" s="43" t="s">
        <v>381</v>
      </c>
      <c r="C168" s="43">
        <v>2.4</v>
      </c>
      <c r="D168" s="43">
        <v>2.3</v>
      </c>
      <c r="E168" s="43">
        <v>2.4</v>
      </c>
      <c r="F168" s="43">
        <v>2.3</v>
      </c>
      <c r="G168" s="43"/>
      <c r="H168" s="43">
        <f t="shared" si="6"/>
        <v>9.399999999999999</v>
      </c>
      <c r="I168" s="77">
        <f>H168+H169</f>
        <v>18.7</v>
      </c>
      <c r="J168" s="77">
        <f t="shared" si="7"/>
        <v>4.675</v>
      </c>
      <c r="K168" s="82">
        <v>1</v>
      </c>
      <c r="L168" s="77">
        <f>J168-K168</f>
        <v>3.675</v>
      </c>
    </row>
    <row r="169" spans="1:12" ht="12.75">
      <c r="A169" s="44" t="s">
        <v>82</v>
      </c>
      <c r="B169" s="43" t="s">
        <v>382</v>
      </c>
      <c r="C169" s="43">
        <v>2.4</v>
      </c>
      <c r="D169" s="43">
        <v>2.2</v>
      </c>
      <c r="E169" s="43">
        <v>2.4</v>
      </c>
      <c r="F169" s="43">
        <v>2.3</v>
      </c>
      <c r="G169" s="43"/>
      <c r="H169" s="43">
        <f t="shared" si="6"/>
        <v>9.3</v>
      </c>
      <c r="I169" s="78"/>
      <c r="J169" s="78"/>
      <c r="K169" s="83"/>
      <c r="L169" s="78"/>
    </row>
    <row r="170" spans="1:12" ht="12.75">
      <c r="A170" s="43" t="s">
        <v>468</v>
      </c>
      <c r="B170" s="43" t="s">
        <v>381</v>
      </c>
      <c r="C170" s="43">
        <v>1.8</v>
      </c>
      <c r="D170" s="43">
        <v>1.9</v>
      </c>
      <c r="E170" s="43">
        <v>1.6</v>
      </c>
      <c r="F170" s="43">
        <v>2.1</v>
      </c>
      <c r="G170" s="43"/>
      <c r="H170" s="43">
        <f t="shared" si="6"/>
        <v>7.4</v>
      </c>
      <c r="I170" s="77">
        <f>H170+H171</f>
        <v>14.700000000000001</v>
      </c>
      <c r="J170" s="77">
        <f t="shared" si="7"/>
        <v>3.6750000000000003</v>
      </c>
      <c r="K170" s="82">
        <v>1.2</v>
      </c>
      <c r="L170" s="77">
        <f>J170-K170</f>
        <v>2.4750000000000005</v>
      </c>
    </row>
    <row r="171" spans="1:12" ht="12.75">
      <c r="A171" s="44" t="s">
        <v>195</v>
      </c>
      <c r="B171" s="43" t="s">
        <v>382</v>
      </c>
      <c r="C171" s="43">
        <v>1.8</v>
      </c>
      <c r="D171" s="43">
        <v>1.8</v>
      </c>
      <c r="E171" s="43">
        <v>1.6</v>
      </c>
      <c r="F171" s="43">
        <v>2.1</v>
      </c>
      <c r="G171" s="43"/>
      <c r="H171" s="43">
        <f t="shared" si="6"/>
        <v>7.300000000000001</v>
      </c>
      <c r="I171" s="78"/>
      <c r="J171" s="78"/>
      <c r="K171" s="83"/>
      <c r="L171" s="78"/>
    </row>
    <row r="172" spans="1:12" ht="12.75">
      <c r="A172" s="43" t="s">
        <v>469</v>
      </c>
      <c r="B172" s="43" t="s">
        <v>381</v>
      </c>
      <c r="C172" s="43">
        <v>3</v>
      </c>
      <c r="D172" s="43">
        <v>3.1</v>
      </c>
      <c r="E172" s="43">
        <v>3.5</v>
      </c>
      <c r="F172" s="43">
        <v>3.2</v>
      </c>
      <c r="G172" s="43"/>
      <c r="H172" s="43">
        <f t="shared" si="6"/>
        <v>12.8</v>
      </c>
      <c r="I172" s="77">
        <f>H172+H173</f>
        <v>25.6</v>
      </c>
      <c r="J172" s="77">
        <f t="shared" si="7"/>
        <v>6.4</v>
      </c>
      <c r="K172" s="82">
        <v>0.6</v>
      </c>
      <c r="L172" s="77">
        <f>J172-K172</f>
        <v>5.800000000000001</v>
      </c>
    </row>
    <row r="173" spans="1:12" ht="12.75">
      <c r="A173" s="44" t="s">
        <v>82</v>
      </c>
      <c r="B173" s="43" t="s">
        <v>382</v>
      </c>
      <c r="C173" s="43">
        <v>3</v>
      </c>
      <c r="D173" s="43">
        <v>3.1</v>
      </c>
      <c r="E173" s="43">
        <v>3.5</v>
      </c>
      <c r="F173" s="43">
        <v>3.2</v>
      </c>
      <c r="G173" s="43"/>
      <c r="H173" s="43">
        <f t="shared" si="6"/>
        <v>12.8</v>
      </c>
      <c r="I173" s="78"/>
      <c r="J173" s="78"/>
      <c r="K173" s="83"/>
      <c r="L173" s="78"/>
    </row>
    <row r="174" spans="1:12" ht="12.75">
      <c r="A174" s="43" t="s">
        <v>470</v>
      </c>
      <c r="B174" s="43" t="s">
        <v>381</v>
      </c>
      <c r="C174" s="43">
        <v>3.1</v>
      </c>
      <c r="D174" s="43">
        <v>3</v>
      </c>
      <c r="E174" s="43">
        <v>2.6</v>
      </c>
      <c r="F174" s="43">
        <v>2.6</v>
      </c>
      <c r="G174" s="43"/>
      <c r="H174" s="43">
        <f t="shared" si="6"/>
        <v>11.299999999999999</v>
      </c>
      <c r="I174" s="77">
        <f>H174+H175</f>
        <v>22.599999999999998</v>
      </c>
      <c r="J174" s="77">
        <f t="shared" si="7"/>
        <v>5.6499999999999995</v>
      </c>
      <c r="K174" s="82">
        <v>0.6</v>
      </c>
      <c r="L174" s="77">
        <f>J174-K174</f>
        <v>5.05</v>
      </c>
    </row>
    <row r="175" spans="1:12" ht="12.75">
      <c r="A175" s="44" t="s">
        <v>136</v>
      </c>
      <c r="B175" s="43" t="s">
        <v>382</v>
      </c>
      <c r="C175" s="43">
        <v>3.1</v>
      </c>
      <c r="D175" s="43">
        <v>3</v>
      </c>
      <c r="E175" s="43">
        <v>2.6</v>
      </c>
      <c r="F175" s="43">
        <v>2.6</v>
      </c>
      <c r="G175" s="43"/>
      <c r="H175" s="43">
        <f t="shared" si="6"/>
        <v>11.299999999999999</v>
      </c>
      <c r="I175" s="78"/>
      <c r="J175" s="78"/>
      <c r="K175" s="83"/>
      <c r="L175" s="78"/>
    </row>
    <row r="176" ht="13.5" thickBot="1"/>
    <row r="177" spans="1:12" ht="13.5" thickBot="1">
      <c r="A177" s="79" t="s">
        <v>472</v>
      </c>
      <c r="B177" s="80"/>
      <c r="C177" s="81"/>
      <c r="L177" s="29"/>
    </row>
    <row r="178" spans="1:12" ht="12.75">
      <c r="A178" s="47"/>
      <c r="B178" s="47"/>
      <c r="C178" s="47"/>
      <c r="L178" s="29"/>
    </row>
    <row r="179" spans="1:12" ht="12.75">
      <c r="A179" s="41" t="s">
        <v>372</v>
      </c>
      <c r="B179" s="41"/>
      <c r="C179" s="41" t="s">
        <v>373</v>
      </c>
      <c r="D179" s="41" t="s">
        <v>374</v>
      </c>
      <c r="E179" s="41" t="s">
        <v>375</v>
      </c>
      <c r="F179" s="41" t="s">
        <v>376</v>
      </c>
      <c r="G179" s="41" t="s">
        <v>377</v>
      </c>
      <c r="H179" s="41" t="s">
        <v>378</v>
      </c>
      <c r="I179" s="41" t="s">
        <v>359</v>
      </c>
      <c r="J179" s="41" t="s">
        <v>379</v>
      </c>
      <c r="K179" s="41" t="s">
        <v>360</v>
      </c>
      <c r="L179" s="41" t="s">
        <v>359</v>
      </c>
    </row>
    <row r="180" spans="1:12" ht="12.75">
      <c r="A180" s="43" t="s">
        <v>473</v>
      </c>
      <c r="B180" s="43" t="s">
        <v>381</v>
      </c>
      <c r="C180" s="43">
        <v>2.2</v>
      </c>
      <c r="D180" s="43">
        <v>2.2</v>
      </c>
      <c r="E180" s="43">
        <v>1.6</v>
      </c>
      <c r="F180" s="43">
        <v>1.7</v>
      </c>
      <c r="G180" s="43"/>
      <c r="H180" s="43">
        <f>+C180+D180+E180+F180</f>
        <v>7.7</v>
      </c>
      <c r="I180" s="77">
        <f>H180+H181</f>
        <v>15.4</v>
      </c>
      <c r="J180" s="77">
        <f>I180/4</f>
        <v>3.85</v>
      </c>
      <c r="K180" s="82">
        <v>0.2</v>
      </c>
      <c r="L180" s="77">
        <f>J180-K180</f>
        <v>3.65</v>
      </c>
    </row>
    <row r="181" spans="1:12" ht="12.75">
      <c r="A181" s="44" t="s">
        <v>136</v>
      </c>
      <c r="B181" s="43" t="s">
        <v>382</v>
      </c>
      <c r="C181" s="43">
        <v>2.2</v>
      </c>
      <c r="D181" s="43">
        <v>2.2</v>
      </c>
      <c r="E181" s="43">
        <v>1.6</v>
      </c>
      <c r="F181" s="43">
        <v>1.7</v>
      </c>
      <c r="G181" s="43"/>
      <c r="H181" s="43">
        <f>+C181+D181+E181+F181</f>
        <v>7.7</v>
      </c>
      <c r="I181" s="78"/>
      <c r="J181" s="78"/>
      <c r="K181" s="83"/>
      <c r="L181" s="78"/>
    </row>
    <row r="182" ht="13.5" thickBot="1"/>
    <row r="183" spans="1:12" ht="13.5" thickBot="1">
      <c r="A183" s="79" t="s">
        <v>392</v>
      </c>
      <c r="B183" s="80"/>
      <c r="C183" s="81"/>
      <c r="L183" s="29"/>
    </row>
    <row r="184" spans="1:12" ht="12.75">
      <c r="A184" s="47"/>
      <c r="B184" s="47"/>
      <c r="C184" s="47"/>
      <c r="L184" s="29"/>
    </row>
    <row r="185" spans="1:12" ht="12.75">
      <c r="A185" s="41" t="s">
        <v>372</v>
      </c>
      <c r="B185" s="41"/>
      <c r="C185" s="41" t="s">
        <v>373</v>
      </c>
      <c r="D185" s="41" t="s">
        <v>374</v>
      </c>
      <c r="E185" s="41" t="s">
        <v>375</v>
      </c>
      <c r="F185" s="41" t="s">
        <v>376</v>
      </c>
      <c r="G185" s="41"/>
      <c r="H185" s="41" t="s">
        <v>378</v>
      </c>
      <c r="I185" s="41" t="s">
        <v>359</v>
      </c>
      <c r="J185" s="41" t="s">
        <v>379</v>
      </c>
      <c r="K185" s="41" t="s">
        <v>360</v>
      </c>
      <c r="L185" s="41" t="s">
        <v>359</v>
      </c>
    </row>
    <row r="186" spans="1:12" ht="12.75">
      <c r="A186" s="43" t="s">
        <v>474</v>
      </c>
      <c r="B186" s="43" t="s">
        <v>381</v>
      </c>
      <c r="C186" s="43">
        <v>2.3</v>
      </c>
      <c r="D186" s="43">
        <v>2.2</v>
      </c>
      <c r="E186" s="43">
        <v>2.3</v>
      </c>
      <c r="F186" s="43">
        <v>2</v>
      </c>
      <c r="G186" s="43"/>
      <c r="H186" s="43">
        <f aca="true" t="shared" si="8" ref="H186:H205">+C186+D186+E186+F186</f>
        <v>8.8</v>
      </c>
      <c r="I186" s="77">
        <f>H186+H187</f>
        <v>17.6</v>
      </c>
      <c r="J186" s="77">
        <f aca="true" t="shared" si="9" ref="J186:J204">I186/4</f>
        <v>4.4</v>
      </c>
      <c r="K186" s="82">
        <v>0.8</v>
      </c>
      <c r="L186" s="77">
        <f>J186-K186</f>
        <v>3.6000000000000005</v>
      </c>
    </row>
    <row r="187" spans="1:12" ht="12.75">
      <c r="A187" s="44" t="s">
        <v>259</v>
      </c>
      <c r="B187" s="43" t="s">
        <v>382</v>
      </c>
      <c r="C187" s="43">
        <v>2.2</v>
      </c>
      <c r="D187" s="43">
        <v>2.2</v>
      </c>
      <c r="E187" s="43">
        <v>2.3</v>
      </c>
      <c r="F187" s="43">
        <v>2.1</v>
      </c>
      <c r="G187" s="43"/>
      <c r="H187" s="43">
        <f t="shared" si="8"/>
        <v>8.8</v>
      </c>
      <c r="I187" s="78"/>
      <c r="J187" s="78"/>
      <c r="K187" s="83"/>
      <c r="L187" s="78"/>
    </row>
    <row r="188" spans="1:12" ht="12.75">
      <c r="A188" s="43" t="s">
        <v>475</v>
      </c>
      <c r="B188" s="43" t="s">
        <v>381</v>
      </c>
      <c r="C188" s="43">
        <v>1.7</v>
      </c>
      <c r="D188" s="43">
        <v>2</v>
      </c>
      <c r="E188" s="43">
        <v>1.9</v>
      </c>
      <c r="F188" s="43">
        <v>1.6</v>
      </c>
      <c r="G188" s="43"/>
      <c r="H188" s="43">
        <f t="shared" si="8"/>
        <v>7.199999999999999</v>
      </c>
      <c r="I188" s="77">
        <f>H188+H189</f>
        <v>14.399999999999999</v>
      </c>
      <c r="J188" s="77">
        <f t="shared" si="9"/>
        <v>3.5999999999999996</v>
      </c>
      <c r="K188" s="82">
        <v>1.8</v>
      </c>
      <c r="L188" s="77">
        <f>J188-K188</f>
        <v>1.7999999999999996</v>
      </c>
    </row>
    <row r="189" spans="1:12" ht="12.75">
      <c r="A189" s="44" t="s">
        <v>195</v>
      </c>
      <c r="B189" s="43" t="s">
        <v>382</v>
      </c>
      <c r="C189" s="43">
        <v>1.7</v>
      </c>
      <c r="D189" s="43">
        <v>2</v>
      </c>
      <c r="E189" s="43">
        <v>1.9</v>
      </c>
      <c r="F189" s="43">
        <v>1.6</v>
      </c>
      <c r="G189" s="43"/>
      <c r="H189" s="43">
        <f t="shared" si="8"/>
        <v>7.199999999999999</v>
      </c>
      <c r="I189" s="78"/>
      <c r="J189" s="78"/>
      <c r="K189" s="83"/>
      <c r="L189" s="78"/>
    </row>
    <row r="190" spans="1:13" ht="12.75">
      <c r="A190" s="43" t="s">
        <v>476</v>
      </c>
      <c r="B190" s="43" t="s">
        <v>381</v>
      </c>
      <c r="C190" s="43"/>
      <c r="D190" s="43"/>
      <c r="E190" s="43"/>
      <c r="F190" s="43"/>
      <c r="G190" s="43"/>
      <c r="H190" s="43">
        <f t="shared" si="8"/>
        <v>0</v>
      </c>
      <c r="I190" s="77">
        <f>H190+H191</f>
        <v>0</v>
      </c>
      <c r="J190" s="77">
        <f t="shared" si="9"/>
        <v>0</v>
      </c>
      <c r="K190" s="82"/>
      <c r="L190" s="77">
        <f>J190-K190</f>
        <v>0</v>
      </c>
      <c r="M190" s="29"/>
    </row>
    <row r="191" spans="1:13" ht="12.75">
      <c r="A191" s="44" t="s">
        <v>126</v>
      </c>
      <c r="B191" s="43" t="s">
        <v>382</v>
      </c>
      <c r="C191" s="43"/>
      <c r="D191" s="43"/>
      <c r="E191" s="43"/>
      <c r="F191" s="43"/>
      <c r="G191" s="43"/>
      <c r="H191" s="43">
        <f t="shared" si="8"/>
        <v>0</v>
      </c>
      <c r="I191" s="78"/>
      <c r="J191" s="78"/>
      <c r="K191" s="83"/>
      <c r="L191" s="78"/>
      <c r="M191" s="29"/>
    </row>
    <row r="192" spans="1:13" ht="12.75">
      <c r="A192" s="43" t="s">
        <v>477</v>
      </c>
      <c r="B192" s="43" t="s">
        <v>381</v>
      </c>
      <c r="C192" s="43">
        <v>1.8</v>
      </c>
      <c r="D192" s="43">
        <v>1.8</v>
      </c>
      <c r="E192" s="43">
        <v>2</v>
      </c>
      <c r="F192" s="43">
        <v>2.1</v>
      </c>
      <c r="G192" s="43"/>
      <c r="H192" s="43">
        <f t="shared" si="8"/>
        <v>7.699999999999999</v>
      </c>
      <c r="I192" s="77">
        <f>H192+H193</f>
        <v>15.399999999999999</v>
      </c>
      <c r="J192" s="77">
        <f t="shared" si="9"/>
        <v>3.8499999999999996</v>
      </c>
      <c r="K192" s="82">
        <v>0.6</v>
      </c>
      <c r="L192" s="77">
        <f>J192-K192</f>
        <v>3.2499999999999996</v>
      </c>
      <c r="M192" s="29"/>
    </row>
    <row r="193" spans="1:13" ht="12.75">
      <c r="A193" s="44" t="s">
        <v>239</v>
      </c>
      <c r="B193" s="43" t="s">
        <v>382</v>
      </c>
      <c r="C193" s="43">
        <v>1.8</v>
      </c>
      <c r="D193" s="43">
        <v>1.8</v>
      </c>
      <c r="E193" s="43">
        <v>2</v>
      </c>
      <c r="F193" s="43">
        <v>2.1</v>
      </c>
      <c r="G193" s="43"/>
      <c r="H193" s="43">
        <f t="shared" si="8"/>
        <v>7.699999999999999</v>
      </c>
      <c r="I193" s="78"/>
      <c r="J193" s="78"/>
      <c r="K193" s="83"/>
      <c r="L193" s="78"/>
      <c r="M193" s="29"/>
    </row>
    <row r="194" spans="1:13" ht="12.75">
      <c r="A194" s="43" t="s">
        <v>478</v>
      </c>
      <c r="B194" s="43" t="s">
        <v>381</v>
      </c>
      <c r="C194" s="43">
        <v>2.5</v>
      </c>
      <c r="D194" s="43">
        <v>2.5</v>
      </c>
      <c r="E194" s="43">
        <v>2.2</v>
      </c>
      <c r="F194" s="43">
        <v>2.3</v>
      </c>
      <c r="G194" s="43"/>
      <c r="H194" s="43">
        <f t="shared" si="8"/>
        <v>9.5</v>
      </c>
      <c r="I194" s="77">
        <f>H194+H195</f>
        <v>18.8</v>
      </c>
      <c r="J194" s="77">
        <f t="shared" si="9"/>
        <v>4.7</v>
      </c>
      <c r="K194" s="82">
        <v>0.4</v>
      </c>
      <c r="L194" s="77">
        <f>J194-K194</f>
        <v>4.3</v>
      </c>
      <c r="M194" s="29"/>
    </row>
    <row r="195" spans="1:13" ht="12.75">
      <c r="A195" s="44" t="s">
        <v>93</v>
      </c>
      <c r="B195" s="43" t="s">
        <v>382</v>
      </c>
      <c r="C195" s="43">
        <v>2.4</v>
      </c>
      <c r="D195" s="43">
        <v>2.5</v>
      </c>
      <c r="E195" s="43">
        <v>2.1</v>
      </c>
      <c r="F195" s="43">
        <v>2.3</v>
      </c>
      <c r="G195" s="43"/>
      <c r="H195" s="43">
        <f t="shared" si="8"/>
        <v>9.3</v>
      </c>
      <c r="I195" s="78"/>
      <c r="J195" s="78"/>
      <c r="K195" s="83"/>
      <c r="L195" s="78"/>
      <c r="M195" s="29"/>
    </row>
    <row r="196" spans="1:12" ht="12.75">
      <c r="A196" s="43" t="s">
        <v>479</v>
      </c>
      <c r="B196" s="43" t="s">
        <v>381</v>
      </c>
      <c r="C196" s="43">
        <v>1.8</v>
      </c>
      <c r="D196" s="43">
        <v>1.7</v>
      </c>
      <c r="E196" s="43">
        <v>1.8</v>
      </c>
      <c r="F196" s="43">
        <v>1.9</v>
      </c>
      <c r="G196" s="43"/>
      <c r="H196" s="43">
        <f t="shared" si="8"/>
        <v>7.199999999999999</v>
      </c>
      <c r="I196" s="77">
        <f>H196+H197</f>
        <v>14.299999999999999</v>
      </c>
      <c r="J196" s="77">
        <f t="shared" si="9"/>
        <v>3.5749999999999997</v>
      </c>
      <c r="K196" s="82">
        <v>1.4</v>
      </c>
      <c r="L196" s="77">
        <f>J196-K196</f>
        <v>2.175</v>
      </c>
    </row>
    <row r="197" spans="1:12" ht="12.75">
      <c r="A197" s="44" t="s">
        <v>195</v>
      </c>
      <c r="B197" s="43" t="s">
        <v>382</v>
      </c>
      <c r="C197" s="43">
        <v>1.7</v>
      </c>
      <c r="D197" s="43">
        <v>1.7</v>
      </c>
      <c r="E197" s="43">
        <v>1.8</v>
      </c>
      <c r="F197" s="43">
        <v>1.9</v>
      </c>
      <c r="G197" s="43"/>
      <c r="H197" s="43">
        <f t="shared" si="8"/>
        <v>7.1</v>
      </c>
      <c r="I197" s="78"/>
      <c r="J197" s="78"/>
      <c r="K197" s="83"/>
      <c r="L197" s="78"/>
    </row>
    <row r="198" spans="1:12" ht="12.75">
      <c r="A198" s="43" t="s">
        <v>480</v>
      </c>
      <c r="B198" s="43" t="s">
        <v>381</v>
      </c>
      <c r="C198" s="43">
        <v>3.3</v>
      </c>
      <c r="D198" s="43">
        <v>3.1</v>
      </c>
      <c r="E198" s="43">
        <v>2.9</v>
      </c>
      <c r="F198" s="43">
        <v>3</v>
      </c>
      <c r="G198" s="43"/>
      <c r="H198" s="43">
        <f t="shared" si="8"/>
        <v>12.3</v>
      </c>
      <c r="I198" s="77">
        <f>H198+H199</f>
        <v>24.6</v>
      </c>
      <c r="J198" s="77">
        <f t="shared" si="9"/>
        <v>6.15</v>
      </c>
      <c r="K198" s="82">
        <v>0</v>
      </c>
      <c r="L198" s="77">
        <f>J198-K198</f>
        <v>6.15</v>
      </c>
    </row>
    <row r="199" spans="1:12" ht="12.75">
      <c r="A199" s="44" t="s">
        <v>82</v>
      </c>
      <c r="B199" s="43" t="s">
        <v>382</v>
      </c>
      <c r="C199" s="43">
        <v>3.3</v>
      </c>
      <c r="D199" s="43">
        <v>3</v>
      </c>
      <c r="E199" s="43">
        <v>2.9</v>
      </c>
      <c r="F199" s="43">
        <v>3.1</v>
      </c>
      <c r="G199" s="43"/>
      <c r="H199" s="43">
        <f t="shared" si="8"/>
        <v>12.299999999999999</v>
      </c>
      <c r="I199" s="78"/>
      <c r="J199" s="78"/>
      <c r="K199" s="83"/>
      <c r="L199" s="78"/>
    </row>
    <row r="200" spans="1:12" ht="12.75">
      <c r="A200" s="43" t="s">
        <v>481</v>
      </c>
      <c r="B200" s="43" t="s">
        <v>381</v>
      </c>
      <c r="C200" s="43">
        <v>2.2</v>
      </c>
      <c r="D200" s="43">
        <v>2.4</v>
      </c>
      <c r="E200" s="43">
        <v>2.1</v>
      </c>
      <c r="F200" s="43">
        <v>1.8</v>
      </c>
      <c r="G200" s="43"/>
      <c r="H200" s="43">
        <f t="shared" si="8"/>
        <v>8.5</v>
      </c>
      <c r="I200" s="77">
        <f>H200+H201</f>
        <v>16.9</v>
      </c>
      <c r="J200" s="77">
        <f t="shared" si="9"/>
        <v>4.225</v>
      </c>
      <c r="K200" s="82">
        <v>1.4</v>
      </c>
      <c r="L200" s="77">
        <f>J200-K200</f>
        <v>2.8249999999999997</v>
      </c>
    </row>
    <row r="201" spans="1:12" ht="12.75">
      <c r="A201" s="44" t="s">
        <v>114</v>
      </c>
      <c r="B201" s="43" t="s">
        <v>382</v>
      </c>
      <c r="C201" s="43">
        <v>2.1</v>
      </c>
      <c r="D201" s="43">
        <v>2.4</v>
      </c>
      <c r="E201" s="43">
        <v>2.1</v>
      </c>
      <c r="F201" s="43">
        <v>1.8</v>
      </c>
      <c r="G201" s="43"/>
      <c r="H201" s="43">
        <f t="shared" si="8"/>
        <v>8.4</v>
      </c>
      <c r="I201" s="78"/>
      <c r="J201" s="78"/>
      <c r="K201" s="83"/>
      <c r="L201" s="78"/>
    </row>
    <row r="202" spans="1:12" ht="12.75">
      <c r="A202" s="43" t="s">
        <v>482</v>
      </c>
      <c r="B202" s="43" t="s">
        <v>381</v>
      </c>
      <c r="C202" s="43">
        <v>2.8</v>
      </c>
      <c r="D202" s="43">
        <v>2.9</v>
      </c>
      <c r="E202" s="43">
        <v>2.5</v>
      </c>
      <c r="F202" s="43">
        <v>2.6</v>
      </c>
      <c r="G202" s="43"/>
      <c r="H202" s="43">
        <f t="shared" si="8"/>
        <v>10.799999999999999</v>
      </c>
      <c r="I202" s="77">
        <f>H202+H203</f>
        <v>21.5</v>
      </c>
      <c r="J202" s="77">
        <f t="shared" si="9"/>
        <v>5.375</v>
      </c>
      <c r="K202" s="82">
        <v>1</v>
      </c>
      <c r="L202" s="77">
        <f>J202-K202</f>
        <v>4.375</v>
      </c>
    </row>
    <row r="203" spans="1:12" ht="12.75">
      <c r="A203" s="44" t="s">
        <v>126</v>
      </c>
      <c r="B203" s="43" t="s">
        <v>382</v>
      </c>
      <c r="C203" s="43">
        <v>2.7</v>
      </c>
      <c r="D203" s="43">
        <v>2.9</v>
      </c>
      <c r="E203" s="43">
        <v>2.5</v>
      </c>
      <c r="F203" s="43">
        <v>2.6</v>
      </c>
      <c r="G203" s="43"/>
      <c r="H203" s="43">
        <f t="shared" si="8"/>
        <v>10.7</v>
      </c>
      <c r="I203" s="78"/>
      <c r="J203" s="78"/>
      <c r="K203" s="83"/>
      <c r="L203" s="78"/>
    </row>
    <row r="204" spans="1:12" ht="12.75">
      <c r="A204" s="43" t="s">
        <v>483</v>
      </c>
      <c r="B204" s="43" t="s">
        <v>381</v>
      </c>
      <c r="C204" s="43">
        <v>2.7</v>
      </c>
      <c r="D204" s="43">
        <v>2.7</v>
      </c>
      <c r="E204" s="43">
        <v>2.8</v>
      </c>
      <c r="F204" s="43">
        <v>2.8</v>
      </c>
      <c r="G204" s="43"/>
      <c r="H204" s="43">
        <f t="shared" si="8"/>
        <v>11</v>
      </c>
      <c r="I204" s="77">
        <f>H204+H205</f>
        <v>22</v>
      </c>
      <c r="J204" s="77">
        <f t="shared" si="9"/>
        <v>5.5</v>
      </c>
      <c r="K204" s="82">
        <v>0.5</v>
      </c>
      <c r="L204" s="77">
        <f>J204-K204</f>
        <v>5</v>
      </c>
    </row>
    <row r="205" spans="1:12" ht="12.75">
      <c r="A205" s="44" t="s">
        <v>239</v>
      </c>
      <c r="B205" s="43" t="s">
        <v>382</v>
      </c>
      <c r="C205" s="43">
        <v>2.6</v>
      </c>
      <c r="D205" s="43">
        <v>2.7</v>
      </c>
      <c r="E205" s="43">
        <v>2.8</v>
      </c>
      <c r="F205" s="43">
        <v>2.9</v>
      </c>
      <c r="G205" s="43"/>
      <c r="H205" s="43">
        <f t="shared" si="8"/>
        <v>11.000000000000002</v>
      </c>
      <c r="I205" s="78"/>
      <c r="J205" s="78"/>
      <c r="K205" s="83"/>
      <c r="L205" s="78"/>
    </row>
    <row r="206" ht="13.5" thickBot="1"/>
    <row r="207" spans="1:12" ht="13.5" thickBot="1">
      <c r="A207" s="79" t="s">
        <v>471</v>
      </c>
      <c r="B207" s="80"/>
      <c r="C207" s="81"/>
      <c r="L207" s="29"/>
    </row>
    <row r="208" spans="1:12" ht="12.75">
      <c r="A208" s="47"/>
      <c r="B208" s="47"/>
      <c r="C208" s="47"/>
      <c r="L208" s="29"/>
    </row>
    <row r="209" spans="1:12" ht="12.75">
      <c r="A209" s="41" t="s">
        <v>372</v>
      </c>
      <c r="B209" s="41"/>
      <c r="C209" s="41" t="s">
        <v>373</v>
      </c>
      <c r="D209" s="41" t="s">
        <v>374</v>
      </c>
      <c r="E209" s="41" t="s">
        <v>375</v>
      </c>
      <c r="F209" s="41" t="s">
        <v>376</v>
      </c>
      <c r="G209" s="41" t="s">
        <v>377</v>
      </c>
      <c r="H209" s="41" t="s">
        <v>378</v>
      </c>
      <c r="I209" s="41" t="s">
        <v>359</v>
      </c>
      <c r="J209" s="41" t="s">
        <v>379</v>
      </c>
      <c r="K209" s="41" t="s">
        <v>360</v>
      </c>
      <c r="L209" s="41" t="s">
        <v>359</v>
      </c>
    </row>
    <row r="210" spans="1:12" ht="12.75">
      <c r="A210" s="43" t="s">
        <v>484</v>
      </c>
      <c r="B210" s="43" t="s">
        <v>381</v>
      </c>
      <c r="C210" s="43">
        <v>2.3</v>
      </c>
      <c r="D210" s="43">
        <v>2.5</v>
      </c>
      <c r="E210" s="43">
        <v>2.1</v>
      </c>
      <c r="F210" s="43">
        <v>2.7</v>
      </c>
      <c r="G210" s="43"/>
      <c r="H210" s="43">
        <f>+C210+D210+E210+F210</f>
        <v>9.600000000000001</v>
      </c>
      <c r="I210" s="77">
        <f>H210+H211</f>
        <v>19.200000000000003</v>
      </c>
      <c r="J210" s="77">
        <f>I210/4</f>
        <v>4.800000000000001</v>
      </c>
      <c r="K210" s="82">
        <v>0.4</v>
      </c>
      <c r="L210" s="77">
        <f>J210-K210</f>
        <v>4.4</v>
      </c>
    </row>
    <row r="211" spans="1:12" ht="12.75">
      <c r="A211" s="44" t="s">
        <v>93</v>
      </c>
      <c r="B211" s="43" t="s">
        <v>382</v>
      </c>
      <c r="C211" s="43">
        <v>2.3</v>
      </c>
      <c r="D211" s="43">
        <v>2.5</v>
      </c>
      <c r="E211" s="43">
        <v>2.1</v>
      </c>
      <c r="F211" s="43">
        <v>2.7</v>
      </c>
      <c r="G211" s="43"/>
      <c r="H211" s="43">
        <f>+C211+D211+E211+F211</f>
        <v>9.600000000000001</v>
      </c>
      <c r="I211" s="78"/>
      <c r="J211" s="78"/>
      <c r="K211" s="83"/>
      <c r="L211" s="78"/>
    </row>
    <row r="213" spans="1:12" ht="12.75">
      <c r="A213" s="84" t="s">
        <v>370</v>
      </c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</row>
    <row r="214" ht="13.5" thickBot="1"/>
    <row r="215" spans="1:13" ht="13.5" thickBot="1">
      <c r="A215" s="79" t="s">
        <v>383</v>
      </c>
      <c r="B215" s="80"/>
      <c r="C215" s="81"/>
      <c r="L215" s="29"/>
      <c r="M215" s="29"/>
    </row>
    <row r="216" spans="1:13" ht="12.75">
      <c r="A216" s="47"/>
      <c r="B216" s="47"/>
      <c r="C216" s="47"/>
      <c r="L216" s="29"/>
      <c r="M216" s="29"/>
    </row>
    <row r="217" spans="1:13" ht="12.75">
      <c r="A217" s="41" t="s">
        <v>372</v>
      </c>
      <c r="B217" s="41"/>
      <c r="C217" s="41" t="s">
        <v>373</v>
      </c>
      <c r="D217" s="41" t="s">
        <v>374</v>
      </c>
      <c r="E217" s="41" t="s">
        <v>375</v>
      </c>
      <c r="F217" s="41"/>
      <c r="G217" s="41"/>
      <c r="H217" s="41" t="s">
        <v>378</v>
      </c>
      <c r="I217" s="41" t="s">
        <v>359</v>
      </c>
      <c r="J217" s="41" t="s">
        <v>379</v>
      </c>
      <c r="K217" s="41" t="s">
        <v>360</v>
      </c>
      <c r="L217" s="41" t="s">
        <v>359</v>
      </c>
      <c r="M217" s="29"/>
    </row>
    <row r="218" spans="1:13" ht="12.75">
      <c r="A218" s="43" t="s">
        <v>397</v>
      </c>
      <c r="B218" s="43" t="s">
        <v>381</v>
      </c>
      <c r="C218" s="43">
        <v>2.6</v>
      </c>
      <c r="D218" s="43">
        <v>2.5</v>
      </c>
      <c r="E218" s="43">
        <v>2.2</v>
      </c>
      <c r="F218" s="43"/>
      <c r="G218" s="43"/>
      <c r="H218" s="43">
        <f>SUM(C218:E218)</f>
        <v>7.3</v>
      </c>
      <c r="I218" s="77">
        <f>H218+H219</f>
        <v>14.6</v>
      </c>
      <c r="J218" s="77">
        <f>I218/3</f>
        <v>4.866666666666666</v>
      </c>
      <c r="K218" s="82">
        <v>0.8</v>
      </c>
      <c r="L218" s="77">
        <f>J218-K218</f>
        <v>4.066666666666666</v>
      </c>
      <c r="M218" s="29"/>
    </row>
    <row r="219" spans="1:13" ht="12.75">
      <c r="A219" s="44" t="s">
        <v>70</v>
      </c>
      <c r="B219" s="43" t="s">
        <v>382</v>
      </c>
      <c r="C219" s="43">
        <v>2.6</v>
      </c>
      <c r="D219" s="43">
        <v>2.5</v>
      </c>
      <c r="E219" s="43">
        <v>2.2</v>
      </c>
      <c r="F219" s="43"/>
      <c r="G219" s="43"/>
      <c r="H219" s="43">
        <f>SUM(C219:E219)</f>
        <v>7.3</v>
      </c>
      <c r="I219" s="78"/>
      <c r="J219" s="78"/>
      <c r="K219" s="83"/>
      <c r="L219" s="78"/>
      <c r="M219" s="29"/>
    </row>
    <row r="220" ht="13.5" thickBot="1"/>
    <row r="221" spans="1:13" ht="13.5" thickBot="1">
      <c r="A221" s="79" t="s">
        <v>392</v>
      </c>
      <c r="B221" s="80"/>
      <c r="C221" s="81"/>
      <c r="L221" s="29"/>
      <c r="M221" s="29"/>
    </row>
    <row r="222" spans="1:13" ht="12.75">
      <c r="A222" s="47"/>
      <c r="B222" s="47"/>
      <c r="C222" s="47"/>
      <c r="L222" s="29"/>
      <c r="M222" s="29"/>
    </row>
    <row r="223" spans="1:13" ht="12.75">
      <c r="A223" s="41" t="s">
        <v>372</v>
      </c>
      <c r="B223" s="41"/>
      <c r="C223" s="41" t="s">
        <v>373</v>
      </c>
      <c r="D223" s="41" t="s">
        <v>374</v>
      </c>
      <c r="E223" s="41" t="s">
        <v>375</v>
      </c>
      <c r="F223" s="41"/>
      <c r="G223" s="41"/>
      <c r="H223" s="41" t="s">
        <v>378</v>
      </c>
      <c r="I223" s="41" t="s">
        <v>359</v>
      </c>
      <c r="J223" s="41" t="s">
        <v>379</v>
      </c>
      <c r="K223" s="41" t="s">
        <v>360</v>
      </c>
      <c r="L223" s="41" t="s">
        <v>359</v>
      </c>
      <c r="M223" s="29"/>
    </row>
    <row r="224" spans="1:13" ht="12.75">
      <c r="A224" s="43" t="s">
        <v>398</v>
      </c>
      <c r="B224" s="43" t="s">
        <v>381</v>
      </c>
      <c r="C224" s="43">
        <v>3</v>
      </c>
      <c r="D224" s="43">
        <v>2.8</v>
      </c>
      <c r="E224" s="43">
        <v>2.6</v>
      </c>
      <c r="F224" s="43"/>
      <c r="G224" s="43"/>
      <c r="H224" s="43">
        <f>SUM(C224:E224)</f>
        <v>8.4</v>
      </c>
      <c r="I224" s="77">
        <f>H224+H225</f>
        <v>16.8</v>
      </c>
      <c r="J224" s="77">
        <f>I224/3</f>
        <v>5.6000000000000005</v>
      </c>
      <c r="K224" s="82">
        <v>0.2</v>
      </c>
      <c r="L224" s="77">
        <f>J224-K224</f>
        <v>5.4</v>
      </c>
      <c r="M224" s="29"/>
    </row>
    <row r="225" spans="1:13" ht="12.75">
      <c r="A225" s="44" t="s">
        <v>70</v>
      </c>
      <c r="B225" s="43" t="s">
        <v>382</v>
      </c>
      <c r="C225" s="43">
        <v>3.1</v>
      </c>
      <c r="D225" s="43">
        <v>2.7</v>
      </c>
      <c r="E225" s="43">
        <v>2.6</v>
      </c>
      <c r="F225" s="43"/>
      <c r="G225" s="43"/>
      <c r="H225" s="43">
        <f>SUM(C225:E225)</f>
        <v>8.4</v>
      </c>
      <c r="I225" s="78"/>
      <c r="J225" s="78"/>
      <c r="K225" s="83"/>
      <c r="L225" s="78"/>
      <c r="M225" s="29"/>
    </row>
    <row r="226" spans="1:11" ht="12.75">
      <c r="A226" s="48"/>
      <c r="B226" s="48"/>
      <c r="C226" s="48"/>
      <c r="D226" s="30"/>
      <c r="E226" s="30"/>
      <c r="F226" s="30"/>
      <c r="G226" s="30"/>
      <c r="H226" s="30"/>
      <c r="I226" s="30"/>
      <c r="J226" s="30"/>
      <c r="K226" s="30"/>
    </row>
    <row r="227" spans="1:11" ht="12.75">
      <c r="A227" s="48"/>
      <c r="B227" s="48"/>
      <c r="C227" s="48"/>
      <c r="D227" s="30"/>
      <c r="E227" s="30"/>
      <c r="F227" s="30"/>
      <c r="G227" s="30"/>
      <c r="H227" s="30"/>
      <c r="I227" s="30"/>
      <c r="J227" s="30"/>
      <c r="K227" s="30"/>
    </row>
    <row r="228" spans="1:3" ht="12.75">
      <c r="A228" s="49"/>
      <c r="B228" s="49"/>
      <c r="C228" s="49"/>
    </row>
    <row r="229" spans="1:3" ht="12.75">
      <c r="A229" s="49"/>
      <c r="B229" s="49"/>
      <c r="C229" s="49"/>
    </row>
    <row r="230" spans="1:3" ht="12.75">
      <c r="A230" s="49"/>
      <c r="B230" s="49"/>
      <c r="C230" s="49"/>
    </row>
  </sheetData>
  <sheetProtection/>
  <mergeCells count="339">
    <mergeCell ref="I80:I81"/>
    <mergeCell ref="J80:J81"/>
    <mergeCell ref="K80:K81"/>
    <mergeCell ref="L80:L81"/>
    <mergeCell ref="J40:J41"/>
    <mergeCell ref="K40:K41"/>
    <mergeCell ref="I38:I39"/>
    <mergeCell ref="J38:J39"/>
    <mergeCell ref="K38:K39"/>
    <mergeCell ref="A109:C109"/>
    <mergeCell ref="I76:I77"/>
    <mergeCell ref="J76:J77"/>
    <mergeCell ref="I102:I103"/>
    <mergeCell ref="J102:J103"/>
    <mergeCell ref="A177:C177"/>
    <mergeCell ref="I70:I71"/>
    <mergeCell ref="I172:I173"/>
    <mergeCell ref="I174:I175"/>
    <mergeCell ref="A35:C35"/>
    <mergeCell ref="I40:I41"/>
    <mergeCell ref="A143:C143"/>
    <mergeCell ref="I112:I113"/>
    <mergeCell ref="A83:C83"/>
    <mergeCell ref="I86:I87"/>
    <mergeCell ref="A207:C207"/>
    <mergeCell ref="I210:I211"/>
    <mergeCell ref="J210:J211"/>
    <mergeCell ref="K210:K211"/>
    <mergeCell ref="L40:L41"/>
    <mergeCell ref="A73:C73"/>
    <mergeCell ref="I180:I181"/>
    <mergeCell ref="J180:J181"/>
    <mergeCell ref="K180:K181"/>
    <mergeCell ref="L180:L181"/>
    <mergeCell ref="L210:L211"/>
    <mergeCell ref="J68:J69"/>
    <mergeCell ref="K68:K69"/>
    <mergeCell ref="L68:L69"/>
    <mergeCell ref="J70:J71"/>
    <mergeCell ref="K70:K71"/>
    <mergeCell ref="L70:L71"/>
    <mergeCell ref="J172:J173"/>
    <mergeCell ref="K172:K173"/>
    <mergeCell ref="L172:L173"/>
    <mergeCell ref="K198:K199"/>
    <mergeCell ref="L198:L199"/>
    <mergeCell ref="I204:I205"/>
    <mergeCell ref="J204:J205"/>
    <mergeCell ref="K204:K205"/>
    <mergeCell ref="L204:L205"/>
    <mergeCell ref="I202:I203"/>
    <mergeCell ref="J202:J203"/>
    <mergeCell ref="K202:K203"/>
    <mergeCell ref="L202:L203"/>
    <mergeCell ref="I194:I195"/>
    <mergeCell ref="J194:J195"/>
    <mergeCell ref="K194:K195"/>
    <mergeCell ref="L194:L195"/>
    <mergeCell ref="I200:I201"/>
    <mergeCell ref="J200:J201"/>
    <mergeCell ref="K200:K201"/>
    <mergeCell ref="L200:L201"/>
    <mergeCell ref="I198:I199"/>
    <mergeCell ref="J198:J199"/>
    <mergeCell ref="K170:K171"/>
    <mergeCell ref="I192:I193"/>
    <mergeCell ref="J192:J193"/>
    <mergeCell ref="K192:K193"/>
    <mergeCell ref="L192:L193"/>
    <mergeCell ref="I190:I191"/>
    <mergeCell ref="J190:J191"/>
    <mergeCell ref="K190:K191"/>
    <mergeCell ref="L190:L191"/>
    <mergeCell ref="L166:L167"/>
    <mergeCell ref="J174:J175"/>
    <mergeCell ref="K174:K175"/>
    <mergeCell ref="L174:L175"/>
    <mergeCell ref="I168:I169"/>
    <mergeCell ref="J168:J169"/>
    <mergeCell ref="K168:K169"/>
    <mergeCell ref="L168:L169"/>
    <mergeCell ref="I170:I171"/>
    <mergeCell ref="J170:J171"/>
    <mergeCell ref="J158:J159"/>
    <mergeCell ref="K158:K159"/>
    <mergeCell ref="L170:L171"/>
    <mergeCell ref="I164:I165"/>
    <mergeCell ref="J164:J165"/>
    <mergeCell ref="K164:K165"/>
    <mergeCell ref="L164:L165"/>
    <mergeCell ref="I166:I167"/>
    <mergeCell ref="J166:J167"/>
    <mergeCell ref="K166:K167"/>
    <mergeCell ref="L106:L107"/>
    <mergeCell ref="I162:I163"/>
    <mergeCell ref="J162:J163"/>
    <mergeCell ref="K162:K163"/>
    <mergeCell ref="L162:L163"/>
    <mergeCell ref="L158:L159"/>
    <mergeCell ref="I160:I161"/>
    <mergeCell ref="J160:J161"/>
    <mergeCell ref="K160:K161"/>
    <mergeCell ref="L160:L161"/>
    <mergeCell ref="L102:L103"/>
    <mergeCell ref="I104:I105"/>
    <mergeCell ref="J104:J105"/>
    <mergeCell ref="K104:K105"/>
    <mergeCell ref="L104:L105"/>
    <mergeCell ref="K112:K113"/>
    <mergeCell ref="L112:L113"/>
    <mergeCell ref="I106:I107"/>
    <mergeCell ref="J106:J107"/>
    <mergeCell ref="K106:K107"/>
    <mergeCell ref="L38:L39"/>
    <mergeCell ref="I100:I101"/>
    <mergeCell ref="J100:J101"/>
    <mergeCell ref="K100:K101"/>
    <mergeCell ref="L100:L101"/>
    <mergeCell ref="L46:L47"/>
    <mergeCell ref="I48:I49"/>
    <mergeCell ref="J48:J49"/>
    <mergeCell ref="K48:K49"/>
    <mergeCell ref="L48:L49"/>
    <mergeCell ref="I32:I33"/>
    <mergeCell ref="J32:J33"/>
    <mergeCell ref="K32:K33"/>
    <mergeCell ref="L32:L33"/>
    <mergeCell ref="I30:I31"/>
    <mergeCell ref="J30:J31"/>
    <mergeCell ref="K30:K31"/>
    <mergeCell ref="L30:L31"/>
    <mergeCell ref="I28:I29"/>
    <mergeCell ref="J28:J29"/>
    <mergeCell ref="K28:K29"/>
    <mergeCell ref="L28:L29"/>
    <mergeCell ref="I26:I27"/>
    <mergeCell ref="J26:J27"/>
    <mergeCell ref="K26:K27"/>
    <mergeCell ref="L26:L27"/>
    <mergeCell ref="I24:I25"/>
    <mergeCell ref="J24:J25"/>
    <mergeCell ref="K24:K25"/>
    <mergeCell ref="L24:L25"/>
    <mergeCell ref="I22:I23"/>
    <mergeCell ref="J22:J23"/>
    <mergeCell ref="K22:K23"/>
    <mergeCell ref="L22:L23"/>
    <mergeCell ref="I20:I21"/>
    <mergeCell ref="J20:J21"/>
    <mergeCell ref="K20:K21"/>
    <mergeCell ref="L20:L21"/>
    <mergeCell ref="I18:I19"/>
    <mergeCell ref="J18:J19"/>
    <mergeCell ref="K18:K19"/>
    <mergeCell ref="L18:L19"/>
    <mergeCell ref="A9:C9"/>
    <mergeCell ref="I12:I13"/>
    <mergeCell ref="J12:J13"/>
    <mergeCell ref="K12:K13"/>
    <mergeCell ref="A2:K2"/>
    <mergeCell ref="A3:K3"/>
    <mergeCell ref="A5:K5"/>
    <mergeCell ref="A7:K7"/>
    <mergeCell ref="I16:I17"/>
    <mergeCell ref="J16:J17"/>
    <mergeCell ref="K16:K17"/>
    <mergeCell ref="L16:L17"/>
    <mergeCell ref="L12:L13"/>
    <mergeCell ref="I14:I15"/>
    <mergeCell ref="J14:J15"/>
    <mergeCell ref="K14:K15"/>
    <mergeCell ref="L14:L15"/>
    <mergeCell ref="I50:I51"/>
    <mergeCell ref="J50:J51"/>
    <mergeCell ref="K50:K51"/>
    <mergeCell ref="L50:L51"/>
    <mergeCell ref="A43:C43"/>
    <mergeCell ref="I46:I47"/>
    <mergeCell ref="J46:J47"/>
    <mergeCell ref="K46:K47"/>
    <mergeCell ref="I54:I55"/>
    <mergeCell ref="J54:J55"/>
    <mergeCell ref="K54:K55"/>
    <mergeCell ref="L54:L55"/>
    <mergeCell ref="I52:I53"/>
    <mergeCell ref="J52:J53"/>
    <mergeCell ref="K52:K53"/>
    <mergeCell ref="L52:L53"/>
    <mergeCell ref="I58:I59"/>
    <mergeCell ref="J58:J59"/>
    <mergeCell ref="K58:K59"/>
    <mergeCell ref="L58:L59"/>
    <mergeCell ref="I56:I57"/>
    <mergeCell ref="J56:J57"/>
    <mergeCell ref="K56:K57"/>
    <mergeCell ref="L56:L57"/>
    <mergeCell ref="I62:I63"/>
    <mergeCell ref="J62:J63"/>
    <mergeCell ref="K62:K63"/>
    <mergeCell ref="L62:L63"/>
    <mergeCell ref="I60:I61"/>
    <mergeCell ref="J60:J61"/>
    <mergeCell ref="K60:K61"/>
    <mergeCell ref="L60:L61"/>
    <mergeCell ref="I66:I67"/>
    <mergeCell ref="J66:J67"/>
    <mergeCell ref="K66:K67"/>
    <mergeCell ref="L66:L67"/>
    <mergeCell ref="I64:I65"/>
    <mergeCell ref="J64:J65"/>
    <mergeCell ref="K64:K65"/>
    <mergeCell ref="L64:L65"/>
    <mergeCell ref="I68:I69"/>
    <mergeCell ref="K76:K77"/>
    <mergeCell ref="L76:L77"/>
    <mergeCell ref="I78:I79"/>
    <mergeCell ref="J78:J79"/>
    <mergeCell ref="K78:K79"/>
    <mergeCell ref="L78:L79"/>
    <mergeCell ref="I88:I89"/>
    <mergeCell ref="J88:J89"/>
    <mergeCell ref="K88:K89"/>
    <mergeCell ref="L88:L89"/>
    <mergeCell ref="J86:J87"/>
    <mergeCell ref="K86:K87"/>
    <mergeCell ref="L86:L87"/>
    <mergeCell ref="I92:I93"/>
    <mergeCell ref="J92:J93"/>
    <mergeCell ref="K92:K93"/>
    <mergeCell ref="L92:L93"/>
    <mergeCell ref="I90:I91"/>
    <mergeCell ref="J90:J91"/>
    <mergeCell ref="K90:K91"/>
    <mergeCell ref="L90:L91"/>
    <mergeCell ref="L98:L99"/>
    <mergeCell ref="I96:I97"/>
    <mergeCell ref="J96:J97"/>
    <mergeCell ref="K96:K97"/>
    <mergeCell ref="L96:L97"/>
    <mergeCell ref="I94:I95"/>
    <mergeCell ref="J94:J95"/>
    <mergeCell ref="K94:K95"/>
    <mergeCell ref="L94:L95"/>
    <mergeCell ref="A115:C115"/>
    <mergeCell ref="I118:I119"/>
    <mergeCell ref="J118:J119"/>
    <mergeCell ref="K118:K119"/>
    <mergeCell ref="I98:I99"/>
    <mergeCell ref="J98:J99"/>
    <mergeCell ref="K98:K99"/>
    <mergeCell ref="K102:K103"/>
    <mergeCell ref="J112:J113"/>
    <mergeCell ref="I122:I123"/>
    <mergeCell ref="J122:J123"/>
    <mergeCell ref="K122:K123"/>
    <mergeCell ref="L122:L123"/>
    <mergeCell ref="L118:L119"/>
    <mergeCell ref="I120:I121"/>
    <mergeCell ref="J120:J121"/>
    <mergeCell ref="K120:K121"/>
    <mergeCell ref="L120:L121"/>
    <mergeCell ref="I126:I127"/>
    <mergeCell ref="J126:J127"/>
    <mergeCell ref="K126:K127"/>
    <mergeCell ref="L126:L127"/>
    <mergeCell ref="I124:I125"/>
    <mergeCell ref="J124:J125"/>
    <mergeCell ref="K124:K125"/>
    <mergeCell ref="L124:L125"/>
    <mergeCell ref="I130:I131"/>
    <mergeCell ref="J130:J131"/>
    <mergeCell ref="K130:K131"/>
    <mergeCell ref="L130:L131"/>
    <mergeCell ref="I128:I129"/>
    <mergeCell ref="J128:J129"/>
    <mergeCell ref="K128:K129"/>
    <mergeCell ref="L128:L129"/>
    <mergeCell ref="I134:I135"/>
    <mergeCell ref="J134:J135"/>
    <mergeCell ref="K134:K135"/>
    <mergeCell ref="L134:L135"/>
    <mergeCell ref="I132:I133"/>
    <mergeCell ref="J132:J133"/>
    <mergeCell ref="K132:K133"/>
    <mergeCell ref="L132:L133"/>
    <mergeCell ref="I138:I139"/>
    <mergeCell ref="J138:J139"/>
    <mergeCell ref="K138:K139"/>
    <mergeCell ref="L138:L139"/>
    <mergeCell ref="I136:I137"/>
    <mergeCell ref="J136:J137"/>
    <mergeCell ref="K136:K137"/>
    <mergeCell ref="L136:L137"/>
    <mergeCell ref="L148:L149"/>
    <mergeCell ref="I146:I147"/>
    <mergeCell ref="J146:J147"/>
    <mergeCell ref="K146:K147"/>
    <mergeCell ref="L146:L147"/>
    <mergeCell ref="I140:I141"/>
    <mergeCell ref="J140:J141"/>
    <mergeCell ref="K140:K141"/>
    <mergeCell ref="L140:L141"/>
    <mergeCell ref="A151:C151"/>
    <mergeCell ref="I154:I155"/>
    <mergeCell ref="J154:J155"/>
    <mergeCell ref="K154:K155"/>
    <mergeCell ref="I148:I149"/>
    <mergeCell ref="J148:J149"/>
    <mergeCell ref="K148:K149"/>
    <mergeCell ref="A183:C183"/>
    <mergeCell ref="I186:I187"/>
    <mergeCell ref="J186:J187"/>
    <mergeCell ref="K186:K187"/>
    <mergeCell ref="L154:L155"/>
    <mergeCell ref="I156:I157"/>
    <mergeCell ref="J156:J157"/>
    <mergeCell ref="K156:K157"/>
    <mergeCell ref="L156:L157"/>
    <mergeCell ref="I158:I159"/>
    <mergeCell ref="L218:L219"/>
    <mergeCell ref="L186:L187"/>
    <mergeCell ref="I188:I189"/>
    <mergeCell ref="J188:J189"/>
    <mergeCell ref="K188:K189"/>
    <mergeCell ref="L188:L189"/>
    <mergeCell ref="I196:I197"/>
    <mergeCell ref="J196:J197"/>
    <mergeCell ref="K196:K197"/>
    <mergeCell ref="L196:L197"/>
    <mergeCell ref="L224:L225"/>
    <mergeCell ref="A221:C221"/>
    <mergeCell ref="I224:I225"/>
    <mergeCell ref="J224:J225"/>
    <mergeCell ref="K224:K225"/>
    <mergeCell ref="A213:L213"/>
    <mergeCell ref="A215:C215"/>
    <mergeCell ref="I218:I219"/>
    <mergeCell ref="J218:J219"/>
    <mergeCell ref="K218:K219"/>
  </mergeCells>
  <printOptions/>
  <pageMargins left="0.7" right="0.7" top="0.75" bottom="0.75" header="0.3" footer="0.3"/>
  <pageSetup fitToHeight="15" orientation="landscape" paperSize="9" scale="89" r:id="rId2"/>
  <rowBreaks count="5" manualBreakCount="5">
    <brk id="42" max="255" man="1"/>
    <brk id="82" max="255" man="1"/>
    <brk id="114" max="255" man="1"/>
    <brk id="150" max="255" man="1"/>
    <brk id="18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22.00390625" style="0" bestFit="1" customWidth="1"/>
  </cols>
  <sheetData>
    <row r="1" ht="13.5" thickBot="1"/>
    <row r="2" spans="1:11" ht="18.75" thickBot="1">
      <c r="A2" s="85" t="s">
        <v>395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8.75" thickBot="1">
      <c r="A3" s="85" t="s">
        <v>396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ht="13.5" thickBot="1">
      <c r="I4" s="28"/>
    </row>
    <row r="5" spans="1:11" ht="13.5" thickBot="1">
      <c r="A5" s="88" t="s">
        <v>350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7" spans="1:11" ht="12.75">
      <c r="A7" s="84" t="s">
        <v>74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ht="13.5" thickBot="1">
      <c r="J8" s="29"/>
    </row>
    <row r="9" spans="1:10" ht="13.5" thickBot="1">
      <c r="A9" s="79" t="s">
        <v>399</v>
      </c>
      <c r="B9" s="80"/>
      <c r="C9" s="81"/>
      <c r="J9" s="29"/>
    </row>
    <row r="10" spans="1:10" ht="12.75">
      <c r="A10" s="40"/>
      <c r="B10" s="40"/>
      <c r="C10" s="40"/>
      <c r="J10" s="29"/>
    </row>
    <row r="11" spans="1:13" ht="12.75">
      <c r="A11" s="41" t="s">
        <v>372</v>
      </c>
      <c r="B11" s="41"/>
      <c r="C11" s="41" t="s">
        <v>373</v>
      </c>
      <c r="D11" s="41" t="s">
        <v>374</v>
      </c>
      <c r="E11" s="41" t="s">
        <v>375</v>
      </c>
      <c r="F11" s="41"/>
      <c r="G11" s="41"/>
      <c r="H11" s="41" t="s">
        <v>378</v>
      </c>
      <c r="I11" s="41" t="s">
        <v>359</v>
      </c>
      <c r="J11" s="41" t="s">
        <v>379</v>
      </c>
      <c r="K11" s="41" t="s">
        <v>360</v>
      </c>
      <c r="L11" s="41" t="s">
        <v>359</v>
      </c>
      <c r="M11" s="42"/>
    </row>
    <row r="12" spans="1:12" ht="12.75">
      <c r="A12" s="43" t="s">
        <v>400</v>
      </c>
      <c r="B12" s="43" t="s">
        <v>381</v>
      </c>
      <c r="C12" s="43">
        <v>1.7</v>
      </c>
      <c r="D12" s="43">
        <v>1.2</v>
      </c>
      <c r="E12" s="43">
        <v>1.5</v>
      </c>
      <c r="F12" s="43"/>
      <c r="G12" s="43"/>
      <c r="H12" s="43">
        <f>SUM(C12:E12)</f>
        <v>4.4</v>
      </c>
      <c r="I12" s="77">
        <f>H12+H13</f>
        <v>8.8</v>
      </c>
      <c r="J12" s="77">
        <f>I12/3</f>
        <v>2.9333333333333336</v>
      </c>
      <c r="K12" s="82">
        <v>0</v>
      </c>
      <c r="L12" s="77">
        <f>J12-K12</f>
        <v>2.9333333333333336</v>
      </c>
    </row>
    <row r="13" spans="1:12" ht="12.75">
      <c r="A13" s="44" t="s">
        <v>78</v>
      </c>
      <c r="B13" s="43" t="s">
        <v>382</v>
      </c>
      <c r="C13" s="43">
        <v>1.7</v>
      </c>
      <c r="D13" s="43">
        <v>1.2</v>
      </c>
      <c r="E13" s="43">
        <v>1.5</v>
      </c>
      <c r="F13" s="43"/>
      <c r="G13" s="43"/>
      <c r="H13" s="43">
        <f>SUM(C13:E13)</f>
        <v>4.4</v>
      </c>
      <c r="I13" s="78"/>
      <c r="J13" s="78"/>
      <c r="K13" s="83"/>
      <c r="L13" s="78"/>
    </row>
    <row r="14" spans="1:13" ht="13.5" thickBot="1">
      <c r="A14" s="45"/>
      <c r="B14" s="46"/>
      <c r="C14" s="46"/>
      <c r="D14" s="46"/>
      <c r="E14" s="46"/>
      <c r="F14" s="46"/>
      <c r="G14" s="46"/>
      <c r="L14" s="29"/>
      <c r="M14" s="29"/>
    </row>
    <row r="15" spans="1:13" ht="13.5" thickBot="1">
      <c r="A15" s="79" t="s">
        <v>401</v>
      </c>
      <c r="B15" s="80"/>
      <c r="C15" s="81"/>
      <c r="L15" s="29"/>
      <c r="M15" s="29"/>
    </row>
    <row r="16" spans="1:13" ht="12.75">
      <c r="A16" s="47"/>
      <c r="B16" s="47"/>
      <c r="C16" s="47"/>
      <c r="L16" s="29"/>
      <c r="M16" s="29"/>
    </row>
    <row r="17" spans="1:13" ht="12.75">
      <c r="A17" s="41" t="s">
        <v>372</v>
      </c>
      <c r="B17" s="41"/>
      <c r="C17" s="41" t="s">
        <v>373</v>
      </c>
      <c r="D17" s="41" t="s">
        <v>374</v>
      </c>
      <c r="E17" s="41" t="s">
        <v>375</v>
      </c>
      <c r="F17" s="41"/>
      <c r="G17" s="41"/>
      <c r="H17" s="41" t="s">
        <v>378</v>
      </c>
      <c r="I17" s="41" t="s">
        <v>359</v>
      </c>
      <c r="J17" s="41" t="s">
        <v>379</v>
      </c>
      <c r="K17" s="41" t="s">
        <v>360</v>
      </c>
      <c r="L17" s="41" t="s">
        <v>359</v>
      </c>
      <c r="M17" s="29"/>
    </row>
    <row r="18" spans="1:13" ht="12.75">
      <c r="A18" s="43" t="s">
        <v>402</v>
      </c>
      <c r="B18" s="43" t="s">
        <v>381</v>
      </c>
      <c r="C18" s="43">
        <v>2.5</v>
      </c>
      <c r="D18" s="43">
        <v>2.5</v>
      </c>
      <c r="E18" s="43">
        <v>2</v>
      </c>
      <c r="F18" s="43"/>
      <c r="G18" s="43"/>
      <c r="H18" s="43">
        <f>SUM(C18:E18)</f>
        <v>7</v>
      </c>
      <c r="I18" s="77">
        <f>H18+H19</f>
        <v>13.9</v>
      </c>
      <c r="J18" s="77">
        <f>I18/3</f>
        <v>4.633333333333334</v>
      </c>
      <c r="K18" s="82">
        <v>0.2</v>
      </c>
      <c r="L18" s="77">
        <f>J18-K18</f>
        <v>4.433333333333334</v>
      </c>
      <c r="M18" s="29"/>
    </row>
    <row r="19" spans="1:13" ht="12.75">
      <c r="A19" s="44" t="s">
        <v>82</v>
      </c>
      <c r="B19" s="43" t="s">
        <v>382</v>
      </c>
      <c r="C19" s="43">
        <v>2.4</v>
      </c>
      <c r="D19" s="43">
        <v>2.5</v>
      </c>
      <c r="E19" s="43">
        <v>2</v>
      </c>
      <c r="F19" s="43"/>
      <c r="G19" s="43"/>
      <c r="H19" s="43">
        <f>SUM(C19:E19)</f>
        <v>6.9</v>
      </c>
      <c r="I19" s="78"/>
      <c r="J19" s="78"/>
      <c r="K19" s="83"/>
      <c r="L19" s="78"/>
      <c r="M19" s="29"/>
    </row>
    <row r="20" ht="12.75">
      <c r="M20" s="29"/>
    </row>
    <row r="21" spans="1:11" ht="12.75">
      <c r="A21" s="48"/>
      <c r="B21" s="48"/>
      <c r="C21" s="48"/>
      <c r="D21" s="30"/>
      <c r="E21" s="30"/>
      <c r="F21" s="30"/>
      <c r="G21" s="30"/>
      <c r="H21" s="30"/>
      <c r="I21" s="30"/>
      <c r="J21" s="30"/>
      <c r="K21" s="30"/>
    </row>
    <row r="22" spans="1:3" ht="12.75">
      <c r="A22" s="49"/>
      <c r="B22" s="49"/>
      <c r="C22" s="49"/>
    </row>
    <row r="23" spans="1:3" ht="12.75">
      <c r="A23" s="49"/>
      <c r="B23" s="49"/>
      <c r="C23" s="49"/>
    </row>
    <row r="24" spans="1:3" ht="12.75">
      <c r="A24" s="49"/>
      <c r="B24" s="49"/>
      <c r="C24" s="49"/>
    </row>
  </sheetData>
  <sheetProtection/>
  <mergeCells count="14">
    <mergeCell ref="A15:C15"/>
    <mergeCell ref="I18:I19"/>
    <mergeCell ref="J18:J19"/>
    <mergeCell ref="K18:K19"/>
    <mergeCell ref="L18:L19"/>
    <mergeCell ref="L12:L13"/>
    <mergeCell ref="A2:K2"/>
    <mergeCell ref="A3:K3"/>
    <mergeCell ref="A5:K5"/>
    <mergeCell ref="A7:K7"/>
    <mergeCell ref="A9:C9"/>
    <mergeCell ref="I12:I13"/>
    <mergeCell ref="J12:J13"/>
    <mergeCell ref="K12:K13"/>
  </mergeCells>
  <printOptions/>
  <pageMargins left="0.7" right="0.7" top="0.75" bottom="0.75" header="0.3" footer="0.3"/>
  <pageSetup fitToHeight="1" fitToWidth="1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5"/>
  <sheetViews>
    <sheetView zoomScalePageLayoutView="0" workbookViewId="0" topLeftCell="A99">
      <selection activeCell="M112" sqref="M112"/>
    </sheetView>
  </sheetViews>
  <sheetFormatPr defaultColWidth="11.421875" defaultRowHeight="12.75"/>
  <cols>
    <col min="1" max="1" width="26.57421875" style="0" bestFit="1" customWidth="1"/>
  </cols>
  <sheetData>
    <row r="1" ht="13.5" thickBot="1"/>
    <row r="2" spans="1:11" ht="18.75" thickBot="1">
      <c r="A2" s="85" t="s">
        <v>395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8.75" thickBot="1">
      <c r="A3" s="85" t="s">
        <v>396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ht="13.5" thickBot="1">
      <c r="I4" s="28"/>
    </row>
    <row r="5" spans="1:11" ht="13.5" thickBot="1">
      <c r="A5" s="88" t="s">
        <v>350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7" spans="1:11" ht="12.75">
      <c r="A7" s="84" t="s">
        <v>351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ht="12.75">
      <c r="J8" s="29"/>
    </row>
    <row r="9" spans="1:11" ht="12.75">
      <c r="A9" s="100" t="s">
        <v>485</v>
      </c>
      <c r="B9" s="99"/>
      <c r="C9" s="99"/>
      <c r="D9" s="99"/>
      <c r="E9" s="99"/>
      <c r="F9" s="99"/>
      <c r="G9" s="30"/>
      <c r="H9" s="30"/>
      <c r="I9" s="30"/>
      <c r="J9" s="30"/>
      <c r="K9" s="30"/>
    </row>
    <row r="10" spans="1:11" ht="12.75">
      <c r="A10" s="31"/>
      <c r="B10" s="31"/>
      <c r="C10" s="31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93" t="s">
        <v>353</v>
      </c>
      <c r="B11" s="94"/>
      <c r="C11" s="32" t="s">
        <v>354</v>
      </c>
      <c r="D11" s="32" t="s">
        <v>355</v>
      </c>
      <c r="E11" s="32" t="s">
        <v>356</v>
      </c>
      <c r="F11" s="32" t="s">
        <v>357</v>
      </c>
      <c r="G11" s="32"/>
      <c r="H11" s="32" t="s">
        <v>358</v>
      </c>
      <c r="I11" s="32" t="s">
        <v>359</v>
      </c>
      <c r="J11" s="32" t="s">
        <v>360</v>
      </c>
      <c r="K11" s="32" t="s">
        <v>359</v>
      </c>
    </row>
    <row r="12" spans="1:11" ht="12.75">
      <c r="A12" s="33" t="s">
        <v>487</v>
      </c>
      <c r="B12" s="91" t="s">
        <v>361</v>
      </c>
      <c r="C12" s="91"/>
      <c r="D12" s="91"/>
      <c r="E12" s="91"/>
      <c r="F12" s="91"/>
      <c r="G12" s="91"/>
      <c r="H12" s="82">
        <f>+C12+D12+E12+F12</f>
        <v>0</v>
      </c>
      <c r="I12" s="77">
        <f>H12/4</f>
        <v>0</v>
      </c>
      <c r="J12" s="91"/>
      <c r="K12" s="95">
        <f>I12-J12</f>
        <v>0</v>
      </c>
    </row>
    <row r="13" spans="1:11" ht="12.75">
      <c r="A13" s="34" t="s">
        <v>70</v>
      </c>
      <c r="B13" s="92"/>
      <c r="C13" s="92"/>
      <c r="D13" s="92"/>
      <c r="E13" s="92"/>
      <c r="F13" s="92"/>
      <c r="G13" s="92"/>
      <c r="H13" s="83"/>
      <c r="I13" s="78"/>
      <c r="J13" s="92"/>
      <c r="K13" s="96"/>
    </row>
    <row r="14" spans="1:11" ht="12.75">
      <c r="A14" s="33" t="s">
        <v>488</v>
      </c>
      <c r="B14" s="91" t="s">
        <v>361</v>
      </c>
      <c r="C14" s="91">
        <v>5</v>
      </c>
      <c r="D14" s="91">
        <v>5</v>
      </c>
      <c r="E14" s="91">
        <v>4</v>
      </c>
      <c r="F14" s="91">
        <v>5</v>
      </c>
      <c r="G14" s="91"/>
      <c r="H14" s="82">
        <f>+C14+D14+E14+F14</f>
        <v>19</v>
      </c>
      <c r="I14" s="77">
        <f>H14/4</f>
        <v>4.75</v>
      </c>
      <c r="J14" s="91">
        <v>2</v>
      </c>
      <c r="K14" s="95">
        <f>I14-J14</f>
        <v>2.75</v>
      </c>
    </row>
    <row r="15" spans="1:11" ht="12.75">
      <c r="A15" s="34" t="s">
        <v>384</v>
      </c>
      <c r="B15" s="92"/>
      <c r="C15" s="92"/>
      <c r="D15" s="92"/>
      <c r="E15" s="92"/>
      <c r="F15" s="92"/>
      <c r="G15" s="92"/>
      <c r="H15" s="83"/>
      <c r="I15" s="78"/>
      <c r="J15" s="92"/>
      <c r="K15" s="96"/>
    </row>
    <row r="16" spans="1:11" ht="12.75">
      <c r="A16" s="33" t="s">
        <v>489</v>
      </c>
      <c r="B16" s="91" t="s">
        <v>361</v>
      </c>
      <c r="C16" s="91">
        <v>7</v>
      </c>
      <c r="D16" s="91">
        <v>7</v>
      </c>
      <c r="E16" s="91">
        <v>6</v>
      </c>
      <c r="F16" s="91">
        <v>8</v>
      </c>
      <c r="G16" s="91"/>
      <c r="H16" s="82">
        <f>+C16+D16+E16+F16</f>
        <v>28</v>
      </c>
      <c r="I16" s="77">
        <f>H16/4</f>
        <v>7</v>
      </c>
      <c r="J16" s="91">
        <v>0</v>
      </c>
      <c r="K16" s="95">
        <f>I16-J16</f>
        <v>7</v>
      </c>
    </row>
    <row r="17" spans="1:11" ht="12.75">
      <c r="A17" s="34" t="s">
        <v>109</v>
      </c>
      <c r="B17" s="92"/>
      <c r="C17" s="92"/>
      <c r="D17" s="92"/>
      <c r="E17" s="92"/>
      <c r="F17" s="92"/>
      <c r="G17" s="92"/>
      <c r="H17" s="83"/>
      <c r="I17" s="78"/>
      <c r="J17" s="92"/>
      <c r="K17" s="96"/>
    </row>
    <row r="18" spans="1:11" ht="12.75">
      <c r="A18" s="33" t="s">
        <v>490</v>
      </c>
      <c r="B18" s="91" t="s">
        <v>361</v>
      </c>
      <c r="C18" s="91">
        <v>9</v>
      </c>
      <c r="D18" s="91">
        <v>8</v>
      </c>
      <c r="E18" s="91">
        <v>5</v>
      </c>
      <c r="F18" s="91">
        <v>7</v>
      </c>
      <c r="G18" s="91"/>
      <c r="H18" s="82">
        <f>+C18+D18+E18+F18</f>
        <v>29</v>
      </c>
      <c r="I18" s="77">
        <f>H18/4</f>
        <v>7.25</v>
      </c>
      <c r="J18" s="91">
        <v>1</v>
      </c>
      <c r="K18" s="95">
        <f>I18-J18</f>
        <v>6.25</v>
      </c>
    </row>
    <row r="19" spans="1:11" ht="12.75">
      <c r="A19" s="34" t="s">
        <v>384</v>
      </c>
      <c r="B19" s="92"/>
      <c r="C19" s="92"/>
      <c r="D19" s="92"/>
      <c r="E19" s="92"/>
      <c r="F19" s="92"/>
      <c r="G19" s="92"/>
      <c r="H19" s="83"/>
      <c r="I19" s="78"/>
      <c r="J19" s="92"/>
      <c r="K19" s="96"/>
    </row>
    <row r="20" spans="1:11" ht="12.75">
      <c r="A20" s="33" t="s">
        <v>491</v>
      </c>
      <c r="B20" s="91" t="s">
        <v>361</v>
      </c>
      <c r="C20" s="91">
        <v>10</v>
      </c>
      <c r="D20" s="91">
        <v>6</v>
      </c>
      <c r="E20" s="91">
        <v>8</v>
      </c>
      <c r="F20" s="91">
        <v>9</v>
      </c>
      <c r="G20" s="91"/>
      <c r="H20" s="82">
        <f>+C20+D20+E20+F20</f>
        <v>33</v>
      </c>
      <c r="I20" s="77">
        <f>H20/4</f>
        <v>8.25</v>
      </c>
      <c r="J20" s="91">
        <v>0.5</v>
      </c>
      <c r="K20" s="95">
        <f>I20-J20</f>
        <v>7.75</v>
      </c>
    </row>
    <row r="21" spans="1:11" ht="12.75">
      <c r="A21" s="34" t="s">
        <v>78</v>
      </c>
      <c r="B21" s="92"/>
      <c r="C21" s="92"/>
      <c r="D21" s="92"/>
      <c r="E21" s="92"/>
      <c r="F21" s="92"/>
      <c r="G21" s="92"/>
      <c r="H21" s="83"/>
      <c r="I21" s="78"/>
      <c r="J21" s="92"/>
      <c r="K21" s="96"/>
    </row>
    <row r="22" spans="1:11" ht="12.75">
      <c r="A22" s="33" t="s">
        <v>492</v>
      </c>
      <c r="B22" s="91" t="s">
        <v>361</v>
      </c>
      <c r="C22" s="91">
        <v>13</v>
      </c>
      <c r="D22" s="91">
        <v>10</v>
      </c>
      <c r="E22" s="91">
        <v>10</v>
      </c>
      <c r="F22" s="91">
        <v>10</v>
      </c>
      <c r="G22" s="91"/>
      <c r="H22" s="82">
        <f>+C22+D22+E22+F22</f>
        <v>43</v>
      </c>
      <c r="I22" s="77">
        <f>H22/4</f>
        <v>10.75</v>
      </c>
      <c r="J22" s="91">
        <v>1.5</v>
      </c>
      <c r="K22" s="95">
        <f>I22-J22</f>
        <v>9.25</v>
      </c>
    </row>
    <row r="23" spans="1:11" ht="12.75">
      <c r="A23" s="34" t="s">
        <v>493</v>
      </c>
      <c r="B23" s="92"/>
      <c r="C23" s="92"/>
      <c r="D23" s="92"/>
      <c r="E23" s="92"/>
      <c r="F23" s="92"/>
      <c r="G23" s="92"/>
      <c r="H23" s="83"/>
      <c r="I23" s="78"/>
      <c r="J23" s="92"/>
      <c r="K23" s="96"/>
    </row>
    <row r="24" spans="1:11" ht="12.75">
      <c r="A24" s="33" t="s">
        <v>494</v>
      </c>
      <c r="B24" s="91" t="s">
        <v>361</v>
      </c>
      <c r="C24" s="91">
        <v>12</v>
      </c>
      <c r="D24" s="91">
        <v>12</v>
      </c>
      <c r="E24" s="91">
        <v>12</v>
      </c>
      <c r="F24" s="91">
        <v>12</v>
      </c>
      <c r="G24" s="91"/>
      <c r="H24" s="82">
        <f>+C24+D24+E24+F24</f>
        <v>48</v>
      </c>
      <c r="I24" s="77">
        <f>H24/4</f>
        <v>12</v>
      </c>
      <c r="J24" s="91">
        <v>0</v>
      </c>
      <c r="K24" s="95">
        <f>I24-J24</f>
        <v>12</v>
      </c>
    </row>
    <row r="25" spans="1:11" ht="12.75">
      <c r="A25" s="34" t="s">
        <v>82</v>
      </c>
      <c r="B25" s="92"/>
      <c r="C25" s="92"/>
      <c r="D25" s="92"/>
      <c r="E25" s="92"/>
      <c r="F25" s="92"/>
      <c r="G25" s="92"/>
      <c r="H25" s="83"/>
      <c r="I25" s="78"/>
      <c r="J25" s="92"/>
      <c r="K25" s="96"/>
    </row>
    <row r="26" spans="1:1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>
      <c r="A27" s="100" t="s">
        <v>486</v>
      </c>
      <c r="B27" s="99"/>
      <c r="C27" s="99"/>
      <c r="D27" s="99"/>
      <c r="E27" s="99"/>
      <c r="F27" s="99"/>
      <c r="G27" s="30"/>
      <c r="H27" s="30"/>
      <c r="I27" s="30"/>
      <c r="J27" s="30"/>
      <c r="K27" s="30"/>
    </row>
    <row r="28" spans="1:11" ht="12.75">
      <c r="A28" s="31"/>
      <c r="B28" s="31"/>
      <c r="C28" s="31"/>
      <c r="D28" s="30"/>
      <c r="E28" s="30"/>
      <c r="F28" s="30"/>
      <c r="G28" s="30"/>
      <c r="H28" s="30"/>
      <c r="I28" s="30"/>
      <c r="J28" s="30"/>
      <c r="K28" s="30"/>
    </row>
    <row r="29" spans="1:11" ht="12.75">
      <c r="A29" s="93" t="s">
        <v>353</v>
      </c>
      <c r="B29" s="94"/>
      <c r="C29" s="32" t="s">
        <v>354</v>
      </c>
      <c r="D29" s="32" t="s">
        <v>355</v>
      </c>
      <c r="E29" s="32" t="s">
        <v>356</v>
      </c>
      <c r="F29" s="32" t="s">
        <v>357</v>
      </c>
      <c r="G29" s="32"/>
      <c r="H29" s="32" t="s">
        <v>358</v>
      </c>
      <c r="I29" s="32" t="s">
        <v>359</v>
      </c>
      <c r="J29" s="32" t="s">
        <v>360</v>
      </c>
      <c r="K29" s="32" t="s">
        <v>359</v>
      </c>
    </row>
    <row r="30" spans="1:11" ht="12.75">
      <c r="A30" s="33" t="s">
        <v>364</v>
      </c>
      <c r="B30" s="91" t="s">
        <v>361</v>
      </c>
      <c r="C30" s="91">
        <v>9</v>
      </c>
      <c r="D30" s="91">
        <v>6</v>
      </c>
      <c r="E30" s="91">
        <v>7</v>
      </c>
      <c r="F30" s="91">
        <v>6</v>
      </c>
      <c r="G30" s="91"/>
      <c r="H30" s="82">
        <f>+C30+D30+E30+F30</f>
        <v>28</v>
      </c>
      <c r="I30" s="77">
        <f>H30/4</f>
        <v>7</v>
      </c>
      <c r="J30" s="91">
        <v>0.5</v>
      </c>
      <c r="K30" s="95">
        <f>I30-J30</f>
        <v>6.5</v>
      </c>
    </row>
    <row r="31" spans="1:11" ht="12.75">
      <c r="A31" s="34" t="s">
        <v>88</v>
      </c>
      <c r="B31" s="92"/>
      <c r="C31" s="92"/>
      <c r="D31" s="92"/>
      <c r="E31" s="92"/>
      <c r="F31" s="92"/>
      <c r="G31" s="92"/>
      <c r="H31" s="83"/>
      <c r="I31" s="78"/>
      <c r="J31" s="92"/>
      <c r="K31" s="96"/>
    </row>
    <row r="32" spans="1:11" ht="12.75">
      <c r="A32" s="33" t="s">
        <v>495</v>
      </c>
      <c r="B32" s="91" t="s">
        <v>361</v>
      </c>
      <c r="C32" s="91">
        <v>10</v>
      </c>
      <c r="D32" s="91">
        <v>9</v>
      </c>
      <c r="E32" s="91">
        <v>9</v>
      </c>
      <c r="F32" s="91">
        <v>8</v>
      </c>
      <c r="G32" s="91"/>
      <c r="H32" s="82">
        <f>+C32+D32+E32+F32</f>
        <v>36</v>
      </c>
      <c r="I32" s="77">
        <f>H32/4</f>
        <v>9</v>
      </c>
      <c r="J32" s="91">
        <v>0.5</v>
      </c>
      <c r="K32" s="95">
        <f>I32-J32</f>
        <v>8.5</v>
      </c>
    </row>
    <row r="33" spans="1:11" ht="12.75">
      <c r="A33" s="34" t="s">
        <v>384</v>
      </c>
      <c r="B33" s="92"/>
      <c r="C33" s="92"/>
      <c r="D33" s="92"/>
      <c r="E33" s="92"/>
      <c r="F33" s="92"/>
      <c r="G33" s="92"/>
      <c r="H33" s="83"/>
      <c r="I33" s="78"/>
      <c r="J33" s="92"/>
      <c r="K33" s="96"/>
    </row>
    <row r="34" spans="1:11" ht="12.75">
      <c r="A34" s="33" t="s">
        <v>496</v>
      </c>
      <c r="B34" s="91" t="s">
        <v>361</v>
      </c>
      <c r="C34" s="91">
        <v>12</v>
      </c>
      <c r="D34" s="91">
        <v>8</v>
      </c>
      <c r="E34" s="91">
        <v>10</v>
      </c>
      <c r="F34" s="91">
        <v>11</v>
      </c>
      <c r="G34" s="91"/>
      <c r="H34" s="82">
        <f>+C34+D34+E34+F34</f>
        <v>41</v>
      </c>
      <c r="I34" s="77">
        <f>H34/4</f>
        <v>10.25</v>
      </c>
      <c r="J34" s="91">
        <v>0</v>
      </c>
      <c r="K34" s="95">
        <f>I34-J34</f>
        <v>10.25</v>
      </c>
    </row>
    <row r="35" spans="1:11" ht="12.75">
      <c r="A35" s="34" t="s">
        <v>78</v>
      </c>
      <c r="B35" s="92"/>
      <c r="C35" s="92"/>
      <c r="D35" s="92"/>
      <c r="E35" s="92"/>
      <c r="F35" s="92"/>
      <c r="G35" s="92"/>
      <c r="H35" s="83"/>
      <c r="I35" s="78"/>
      <c r="J35" s="92"/>
      <c r="K35" s="96"/>
    </row>
    <row r="36" spans="1:11" ht="12.75">
      <c r="A36" s="33" t="s">
        <v>497</v>
      </c>
      <c r="B36" s="91" t="s">
        <v>361</v>
      </c>
      <c r="C36" s="91">
        <v>11</v>
      </c>
      <c r="D36" s="91">
        <v>7</v>
      </c>
      <c r="E36" s="91">
        <v>8</v>
      </c>
      <c r="F36" s="91">
        <v>12</v>
      </c>
      <c r="G36" s="91"/>
      <c r="H36" s="82">
        <f>+C36+D36+E36+F36</f>
        <v>38</v>
      </c>
      <c r="I36" s="77">
        <f>H36/4</f>
        <v>9.5</v>
      </c>
      <c r="J36" s="91">
        <v>2</v>
      </c>
      <c r="K36" s="95">
        <f>I36-J36</f>
        <v>7.5</v>
      </c>
    </row>
    <row r="37" spans="1:11" ht="12.75">
      <c r="A37" s="34" t="s">
        <v>384</v>
      </c>
      <c r="B37" s="92"/>
      <c r="C37" s="92"/>
      <c r="D37" s="92"/>
      <c r="E37" s="92"/>
      <c r="F37" s="92"/>
      <c r="G37" s="92"/>
      <c r="H37" s="83"/>
      <c r="I37" s="78"/>
      <c r="J37" s="92"/>
      <c r="K37" s="96"/>
    </row>
    <row r="38" spans="1:11" ht="12.75">
      <c r="A38" s="33" t="s">
        <v>498</v>
      </c>
      <c r="B38" s="91" t="s">
        <v>361</v>
      </c>
      <c r="C38" s="91">
        <v>14</v>
      </c>
      <c r="D38" s="91">
        <v>14</v>
      </c>
      <c r="E38" s="91">
        <v>11</v>
      </c>
      <c r="F38" s="91">
        <v>14</v>
      </c>
      <c r="G38" s="91"/>
      <c r="H38" s="82">
        <f>+C38+D38+E38+F38</f>
        <v>53</v>
      </c>
      <c r="I38" s="77">
        <f>H38/4</f>
        <v>13.25</v>
      </c>
      <c r="J38" s="91">
        <v>0</v>
      </c>
      <c r="K38" s="95">
        <f>I38-J38</f>
        <v>13.25</v>
      </c>
    </row>
    <row r="39" spans="1:11" ht="12.75">
      <c r="A39" s="34" t="s">
        <v>82</v>
      </c>
      <c r="B39" s="92"/>
      <c r="C39" s="92"/>
      <c r="D39" s="92"/>
      <c r="E39" s="92"/>
      <c r="F39" s="92"/>
      <c r="G39" s="92"/>
      <c r="H39" s="83"/>
      <c r="I39" s="78"/>
      <c r="J39" s="92"/>
      <c r="K39" s="96"/>
    </row>
    <row r="40" spans="1:11" ht="12.75">
      <c r="A40" s="33" t="s">
        <v>499</v>
      </c>
      <c r="B40" s="91" t="s">
        <v>361</v>
      </c>
      <c r="C40" s="91">
        <v>18</v>
      </c>
      <c r="D40" s="91">
        <v>15</v>
      </c>
      <c r="E40" s="91">
        <v>14</v>
      </c>
      <c r="F40" s="91">
        <v>15</v>
      </c>
      <c r="G40" s="91"/>
      <c r="H40" s="82">
        <f>+C40+D40+E40+F40</f>
        <v>62</v>
      </c>
      <c r="I40" s="77">
        <f>H40/4</f>
        <v>15.5</v>
      </c>
      <c r="J40" s="91">
        <v>0.5</v>
      </c>
      <c r="K40" s="95">
        <f>I40-J40</f>
        <v>15</v>
      </c>
    </row>
    <row r="41" spans="1:11" ht="12.75">
      <c r="A41" s="34" t="s">
        <v>111</v>
      </c>
      <c r="B41" s="92"/>
      <c r="C41" s="92"/>
      <c r="D41" s="92"/>
      <c r="E41" s="92"/>
      <c r="F41" s="92"/>
      <c r="G41" s="92"/>
      <c r="H41" s="83"/>
      <c r="I41" s="78"/>
      <c r="J41" s="92"/>
      <c r="K41" s="96"/>
    </row>
    <row r="42" spans="1:11" ht="12.75">
      <c r="A42" s="33" t="s">
        <v>500</v>
      </c>
      <c r="B42" s="91" t="s">
        <v>361</v>
      </c>
      <c r="C42" s="91">
        <v>15</v>
      </c>
      <c r="D42" s="91">
        <v>13</v>
      </c>
      <c r="E42" s="91">
        <v>13</v>
      </c>
      <c r="F42" s="91">
        <v>12</v>
      </c>
      <c r="G42" s="91"/>
      <c r="H42" s="82">
        <f>+C42+D42+E42+F42</f>
        <v>53</v>
      </c>
      <c r="I42" s="77">
        <f>H42/4</f>
        <v>13.25</v>
      </c>
      <c r="J42" s="91">
        <v>1</v>
      </c>
      <c r="K42" s="95">
        <f>I42-J42</f>
        <v>12.25</v>
      </c>
    </row>
    <row r="43" spans="1:11" ht="12.75">
      <c r="A43" s="34" t="s">
        <v>93</v>
      </c>
      <c r="B43" s="92"/>
      <c r="C43" s="92"/>
      <c r="D43" s="92"/>
      <c r="E43" s="92"/>
      <c r="F43" s="92"/>
      <c r="G43" s="92"/>
      <c r="H43" s="83"/>
      <c r="I43" s="78"/>
      <c r="J43" s="92"/>
      <c r="K43" s="96"/>
    </row>
    <row r="44" spans="1:11" ht="12.75">
      <c r="A44" s="33" t="s">
        <v>501</v>
      </c>
      <c r="B44" s="91" t="s">
        <v>361</v>
      </c>
      <c r="C44" s="91">
        <v>16</v>
      </c>
      <c r="D44" s="91">
        <v>17</v>
      </c>
      <c r="E44" s="91">
        <v>15</v>
      </c>
      <c r="F44" s="91">
        <v>17</v>
      </c>
      <c r="G44" s="91"/>
      <c r="H44" s="82">
        <f>+C44+D44+E44+F44</f>
        <v>65</v>
      </c>
      <c r="I44" s="77">
        <f>H44/4</f>
        <v>16.25</v>
      </c>
      <c r="J44" s="91">
        <v>0</v>
      </c>
      <c r="K44" s="95">
        <f>I44-J44</f>
        <v>16.25</v>
      </c>
    </row>
    <row r="45" spans="1:11" ht="12.75">
      <c r="A45" s="34" t="s">
        <v>93</v>
      </c>
      <c r="B45" s="92"/>
      <c r="C45" s="92"/>
      <c r="D45" s="92"/>
      <c r="E45" s="92"/>
      <c r="F45" s="92"/>
      <c r="G45" s="92"/>
      <c r="H45" s="83"/>
      <c r="I45" s="78"/>
      <c r="J45" s="92"/>
      <c r="K45" s="96"/>
    </row>
    <row r="46" ht="12.75">
      <c r="J46" s="29"/>
    </row>
    <row r="47" spans="1:11" ht="12.75">
      <c r="A47" s="100" t="s">
        <v>352</v>
      </c>
      <c r="B47" s="99"/>
      <c r="C47" s="99"/>
      <c r="D47" s="99"/>
      <c r="E47" s="99"/>
      <c r="F47" s="99"/>
      <c r="G47" s="30"/>
      <c r="H47" s="30"/>
      <c r="I47" s="30"/>
      <c r="J47" s="30"/>
      <c r="K47" s="30"/>
    </row>
    <row r="48" spans="1:11" ht="12.75">
      <c r="A48" s="31"/>
      <c r="B48" s="31"/>
      <c r="C48" s="31"/>
      <c r="D48" s="30"/>
      <c r="E48" s="30"/>
      <c r="F48" s="30"/>
      <c r="G48" s="30"/>
      <c r="H48" s="30"/>
      <c r="I48" s="30"/>
      <c r="J48" s="30"/>
      <c r="K48" s="30"/>
    </row>
    <row r="49" spans="1:11" ht="12.75">
      <c r="A49" s="93" t="s">
        <v>353</v>
      </c>
      <c r="B49" s="94"/>
      <c r="C49" s="32" t="s">
        <v>354</v>
      </c>
      <c r="D49" s="32" t="s">
        <v>355</v>
      </c>
      <c r="E49" s="32" t="s">
        <v>356</v>
      </c>
      <c r="F49" s="32" t="s">
        <v>357</v>
      </c>
      <c r="G49" s="32"/>
      <c r="H49" s="32" t="s">
        <v>358</v>
      </c>
      <c r="I49" s="32" t="s">
        <v>359</v>
      </c>
      <c r="J49" s="32" t="s">
        <v>360</v>
      </c>
      <c r="K49" s="32" t="s">
        <v>359</v>
      </c>
    </row>
    <row r="50" spans="1:11" ht="12.75">
      <c r="A50" s="33" t="s">
        <v>502</v>
      </c>
      <c r="B50" s="91" t="s">
        <v>361</v>
      </c>
      <c r="C50" s="91">
        <v>14</v>
      </c>
      <c r="D50" s="91">
        <v>14</v>
      </c>
      <c r="E50" s="91">
        <v>12</v>
      </c>
      <c r="F50" s="91">
        <v>16</v>
      </c>
      <c r="G50" s="91"/>
      <c r="H50" s="82">
        <f>+C50+D50+E50+F50</f>
        <v>56</v>
      </c>
      <c r="I50" s="77">
        <f>H50/4</f>
        <v>14</v>
      </c>
      <c r="J50" s="91">
        <v>1.1</v>
      </c>
      <c r="K50" s="95">
        <f>I50-J50</f>
        <v>12.9</v>
      </c>
    </row>
    <row r="51" spans="1:11" ht="12.75">
      <c r="A51" s="34" t="s">
        <v>122</v>
      </c>
      <c r="B51" s="92"/>
      <c r="C51" s="92"/>
      <c r="D51" s="92"/>
      <c r="E51" s="92"/>
      <c r="F51" s="92"/>
      <c r="G51" s="92"/>
      <c r="H51" s="83"/>
      <c r="I51" s="78"/>
      <c r="J51" s="92"/>
      <c r="K51" s="96"/>
    </row>
    <row r="52" spans="1:11" ht="12.75">
      <c r="A52" s="33" t="s">
        <v>503</v>
      </c>
      <c r="B52" s="91" t="s">
        <v>361</v>
      </c>
      <c r="C52" s="91">
        <v>12</v>
      </c>
      <c r="D52" s="91">
        <v>12</v>
      </c>
      <c r="E52" s="91">
        <v>14</v>
      </c>
      <c r="F52" s="91">
        <v>13</v>
      </c>
      <c r="G52" s="91"/>
      <c r="H52" s="82">
        <f>+C52+D52+E52+F52</f>
        <v>51</v>
      </c>
      <c r="I52" s="77">
        <f>H52/4</f>
        <v>12.75</v>
      </c>
      <c r="J52" s="91">
        <v>1.5</v>
      </c>
      <c r="K52" s="95">
        <f>I52-J52</f>
        <v>11.25</v>
      </c>
    </row>
    <row r="53" spans="1:11" ht="12.75">
      <c r="A53" s="34" t="s">
        <v>109</v>
      </c>
      <c r="B53" s="92"/>
      <c r="C53" s="92"/>
      <c r="D53" s="92"/>
      <c r="E53" s="92"/>
      <c r="F53" s="92"/>
      <c r="G53" s="92"/>
      <c r="H53" s="83"/>
      <c r="I53" s="78"/>
      <c r="J53" s="92"/>
      <c r="K53" s="96"/>
    </row>
    <row r="54" spans="1:11" ht="12.75">
      <c r="A54" s="33" t="s">
        <v>504</v>
      </c>
      <c r="B54" s="91" t="s">
        <v>361</v>
      </c>
      <c r="C54" s="91">
        <v>20</v>
      </c>
      <c r="D54" s="91">
        <v>18</v>
      </c>
      <c r="E54" s="91">
        <v>18</v>
      </c>
      <c r="F54" s="91">
        <v>18</v>
      </c>
      <c r="G54" s="91"/>
      <c r="H54" s="82">
        <f>+C54+D54+E54+F54</f>
        <v>74</v>
      </c>
      <c r="I54" s="77">
        <f>H54/4</f>
        <v>18.5</v>
      </c>
      <c r="J54" s="91">
        <v>1.6</v>
      </c>
      <c r="K54" s="95">
        <f>I54-J54</f>
        <v>16.9</v>
      </c>
    </row>
    <row r="55" spans="1:11" ht="12.75">
      <c r="A55" s="34" t="s">
        <v>114</v>
      </c>
      <c r="B55" s="92"/>
      <c r="C55" s="92"/>
      <c r="D55" s="92"/>
      <c r="E55" s="92"/>
      <c r="F55" s="92"/>
      <c r="G55" s="92"/>
      <c r="H55" s="83"/>
      <c r="I55" s="78"/>
      <c r="J55" s="92"/>
      <c r="K55" s="96"/>
    </row>
    <row r="56" spans="1:11" ht="12.75">
      <c r="A56" s="33" t="s">
        <v>505</v>
      </c>
      <c r="B56" s="91" t="s">
        <v>361</v>
      </c>
      <c r="C56" s="91">
        <v>13</v>
      </c>
      <c r="D56" s="91">
        <v>13</v>
      </c>
      <c r="E56" s="91">
        <v>13</v>
      </c>
      <c r="F56" s="91">
        <v>11</v>
      </c>
      <c r="G56" s="91"/>
      <c r="H56" s="82">
        <f>+C56+D56+E56+F56</f>
        <v>50</v>
      </c>
      <c r="I56" s="77">
        <f>H56/4</f>
        <v>12.5</v>
      </c>
      <c r="J56" s="91">
        <v>2</v>
      </c>
      <c r="K56" s="95">
        <f>I56-J56</f>
        <v>10.5</v>
      </c>
    </row>
    <row r="57" spans="1:11" ht="12.75">
      <c r="A57" s="34" t="s">
        <v>126</v>
      </c>
      <c r="B57" s="92"/>
      <c r="C57" s="92"/>
      <c r="D57" s="92"/>
      <c r="E57" s="92"/>
      <c r="F57" s="92"/>
      <c r="G57" s="92"/>
      <c r="H57" s="83"/>
      <c r="I57" s="78"/>
      <c r="J57" s="92"/>
      <c r="K57" s="96"/>
    </row>
    <row r="58" spans="1:11" ht="12.75">
      <c r="A58" s="33" t="s">
        <v>506</v>
      </c>
      <c r="B58" s="91" t="s">
        <v>361</v>
      </c>
      <c r="C58" s="91">
        <v>17</v>
      </c>
      <c r="D58" s="91">
        <v>17</v>
      </c>
      <c r="E58" s="91">
        <v>16</v>
      </c>
      <c r="F58" s="91">
        <v>16</v>
      </c>
      <c r="G58" s="91"/>
      <c r="H58" s="82">
        <f>+C58+D58+E58+F58</f>
        <v>66</v>
      </c>
      <c r="I58" s="77">
        <f>H58/4</f>
        <v>16.5</v>
      </c>
      <c r="J58" s="91">
        <v>0.6</v>
      </c>
      <c r="K58" s="95">
        <f>I58-J58</f>
        <v>15.9</v>
      </c>
    </row>
    <row r="59" spans="1:11" ht="12.75">
      <c r="A59" s="34" t="s">
        <v>195</v>
      </c>
      <c r="B59" s="92"/>
      <c r="C59" s="92"/>
      <c r="D59" s="92"/>
      <c r="E59" s="92"/>
      <c r="F59" s="92"/>
      <c r="G59" s="92"/>
      <c r="H59" s="83"/>
      <c r="I59" s="78"/>
      <c r="J59" s="92"/>
      <c r="K59" s="96"/>
    </row>
    <row r="60" spans="1:11" ht="12.75">
      <c r="A60" s="33" t="s">
        <v>507</v>
      </c>
      <c r="B60" s="91" t="s">
        <v>361</v>
      </c>
      <c r="C60" s="91">
        <v>18</v>
      </c>
      <c r="D60" s="91">
        <v>16</v>
      </c>
      <c r="E60" s="91">
        <v>15</v>
      </c>
      <c r="F60" s="91">
        <v>15</v>
      </c>
      <c r="G60" s="91"/>
      <c r="H60" s="82">
        <f>+C60+D60+E60+F60</f>
        <v>64</v>
      </c>
      <c r="I60" s="77">
        <f>H60/4</f>
        <v>16</v>
      </c>
      <c r="J60" s="91">
        <v>2.6</v>
      </c>
      <c r="K60" s="95">
        <f>I60-J60</f>
        <v>13.4</v>
      </c>
    </row>
    <row r="61" spans="1:11" ht="12.75">
      <c r="A61" s="34" t="s">
        <v>70</v>
      </c>
      <c r="B61" s="92"/>
      <c r="C61" s="92"/>
      <c r="D61" s="92"/>
      <c r="E61" s="92"/>
      <c r="F61" s="92"/>
      <c r="G61" s="92"/>
      <c r="H61" s="83"/>
      <c r="I61" s="78"/>
      <c r="J61" s="92"/>
      <c r="K61" s="96"/>
    </row>
    <row r="62" spans="1:11" ht="12.75">
      <c r="A62" s="33" t="s">
        <v>508</v>
      </c>
      <c r="B62" s="91" t="s">
        <v>361</v>
      </c>
      <c r="C62" s="91">
        <v>16</v>
      </c>
      <c r="D62" s="91">
        <v>15</v>
      </c>
      <c r="E62" s="91">
        <v>13</v>
      </c>
      <c r="F62" s="91">
        <v>14</v>
      </c>
      <c r="G62" s="91"/>
      <c r="H62" s="82">
        <f>+C62+D62+E62+F62</f>
        <v>58</v>
      </c>
      <c r="I62" s="77">
        <f>H62/4</f>
        <v>14.5</v>
      </c>
      <c r="J62" s="91">
        <v>1.6</v>
      </c>
      <c r="K62" s="95">
        <f>I62-J62</f>
        <v>12.9</v>
      </c>
    </row>
    <row r="63" spans="1:11" ht="12.75">
      <c r="A63" s="34" t="s">
        <v>493</v>
      </c>
      <c r="B63" s="92"/>
      <c r="C63" s="92"/>
      <c r="D63" s="92"/>
      <c r="E63" s="92"/>
      <c r="F63" s="92"/>
      <c r="G63" s="92"/>
      <c r="H63" s="83"/>
      <c r="I63" s="78"/>
      <c r="J63" s="92"/>
      <c r="K63" s="96"/>
    </row>
    <row r="64" spans="1:11" ht="12.75">
      <c r="A64" s="33" t="s">
        <v>509</v>
      </c>
      <c r="B64" s="91" t="s">
        <v>361</v>
      </c>
      <c r="C64" s="91">
        <v>19</v>
      </c>
      <c r="D64" s="91">
        <v>20</v>
      </c>
      <c r="E64" s="91">
        <v>19</v>
      </c>
      <c r="F64" s="91">
        <v>20</v>
      </c>
      <c r="G64" s="91"/>
      <c r="H64" s="82">
        <f>+C64+D64+E64+F64</f>
        <v>78</v>
      </c>
      <c r="I64" s="77">
        <f>H64/4</f>
        <v>19.5</v>
      </c>
      <c r="J64" s="91">
        <v>1.8</v>
      </c>
      <c r="K64" s="95">
        <f>I64-J64</f>
        <v>17.7</v>
      </c>
    </row>
    <row r="65" spans="1:11" ht="12.75">
      <c r="A65" s="34" t="s">
        <v>82</v>
      </c>
      <c r="B65" s="92"/>
      <c r="C65" s="92"/>
      <c r="D65" s="92"/>
      <c r="E65" s="92"/>
      <c r="F65" s="92"/>
      <c r="G65" s="92"/>
      <c r="H65" s="83"/>
      <c r="I65" s="78"/>
      <c r="J65" s="92"/>
      <c r="K65" s="96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100" t="s">
        <v>362</v>
      </c>
      <c r="B67" s="99"/>
      <c r="C67" s="99"/>
      <c r="D67" s="99"/>
      <c r="E67" s="99"/>
      <c r="F67" s="99"/>
      <c r="G67" s="30"/>
      <c r="H67" s="30"/>
      <c r="I67" s="30"/>
      <c r="J67" s="30"/>
      <c r="K67" s="30"/>
    </row>
    <row r="68" spans="1:11" ht="12.75">
      <c r="A68" s="31"/>
      <c r="B68" s="31"/>
      <c r="C68" s="31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93" t="s">
        <v>353</v>
      </c>
      <c r="B69" s="94"/>
      <c r="C69" s="32" t="s">
        <v>354</v>
      </c>
      <c r="D69" s="32" t="s">
        <v>355</v>
      </c>
      <c r="E69" s="32" t="s">
        <v>356</v>
      </c>
      <c r="F69" s="32" t="s">
        <v>357</v>
      </c>
      <c r="G69" s="32"/>
      <c r="H69" s="32" t="s">
        <v>358</v>
      </c>
      <c r="I69" s="32" t="s">
        <v>359</v>
      </c>
      <c r="J69" s="32" t="s">
        <v>360</v>
      </c>
      <c r="K69" s="32" t="s">
        <v>359</v>
      </c>
    </row>
    <row r="70" spans="1:11" ht="12.75">
      <c r="A70" s="33" t="s">
        <v>363</v>
      </c>
      <c r="B70" s="91" t="s">
        <v>361</v>
      </c>
      <c r="C70" s="91">
        <v>21</v>
      </c>
      <c r="D70" s="91">
        <v>22</v>
      </c>
      <c r="E70" s="91">
        <v>19</v>
      </c>
      <c r="F70" s="91">
        <v>16</v>
      </c>
      <c r="G70" s="91"/>
      <c r="H70" s="82">
        <f>+C70+D70+E70+F70</f>
        <v>78</v>
      </c>
      <c r="I70" s="77">
        <f>H70/4</f>
        <v>19.5</v>
      </c>
      <c r="J70" s="91">
        <v>0.5</v>
      </c>
      <c r="K70" s="95">
        <f>I70-J70</f>
        <v>19</v>
      </c>
    </row>
    <row r="71" spans="1:11" ht="12.75">
      <c r="A71" s="34" t="s">
        <v>93</v>
      </c>
      <c r="B71" s="92"/>
      <c r="C71" s="92"/>
      <c r="D71" s="92"/>
      <c r="E71" s="92"/>
      <c r="F71" s="92"/>
      <c r="G71" s="92"/>
      <c r="H71" s="83"/>
      <c r="I71" s="78"/>
      <c r="J71" s="92"/>
      <c r="K71" s="96"/>
    </row>
    <row r="72" spans="1:11" ht="12.75">
      <c r="A72" s="33" t="s">
        <v>510</v>
      </c>
      <c r="B72" s="91" t="s">
        <v>361</v>
      </c>
      <c r="C72" s="91">
        <v>23</v>
      </c>
      <c r="D72" s="91">
        <v>24</v>
      </c>
      <c r="E72" s="91">
        <v>21</v>
      </c>
      <c r="F72" s="91">
        <v>20</v>
      </c>
      <c r="G72" s="91"/>
      <c r="H72" s="82">
        <f>+C72+D72+E72+F72</f>
        <v>88</v>
      </c>
      <c r="I72" s="77">
        <f>H72/4</f>
        <v>22</v>
      </c>
      <c r="J72" s="91">
        <v>1.8</v>
      </c>
      <c r="K72" s="95">
        <f>I72-J72</f>
        <v>20.2</v>
      </c>
    </row>
    <row r="73" spans="1:11" ht="12.75">
      <c r="A73" s="34" t="s">
        <v>82</v>
      </c>
      <c r="B73" s="92"/>
      <c r="C73" s="92"/>
      <c r="D73" s="92"/>
      <c r="E73" s="92"/>
      <c r="F73" s="92"/>
      <c r="G73" s="92"/>
      <c r="H73" s="83"/>
      <c r="I73" s="78"/>
      <c r="J73" s="92"/>
      <c r="K73" s="96"/>
    </row>
    <row r="74" spans="1:11" ht="12.75">
      <c r="A74" s="33" t="s">
        <v>511</v>
      </c>
      <c r="B74" s="91" t="s">
        <v>361</v>
      </c>
      <c r="C74" s="91">
        <v>20</v>
      </c>
      <c r="D74" s="91">
        <v>18</v>
      </c>
      <c r="E74" s="91">
        <v>16</v>
      </c>
      <c r="F74" s="91">
        <v>17</v>
      </c>
      <c r="G74" s="91"/>
      <c r="H74" s="82">
        <f>+C74+D74+E74+F74</f>
        <v>71</v>
      </c>
      <c r="I74" s="77">
        <f>H74/4</f>
        <v>17.75</v>
      </c>
      <c r="J74" s="91">
        <v>2.2</v>
      </c>
      <c r="K74" s="95">
        <f>I74-J74</f>
        <v>15.55</v>
      </c>
    </row>
    <row r="75" spans="1:11" ht="12.75">
      <c r="A75" s="34" t="s">
        <v>112</v>
      </c>
      <c r="B75" s="92"/>
      <c r="C75" s="92"/>
      <c r="D75" s="92"/>
      <c r="E75" s="92"/>
      <c r="F75" s="92"/>
      <c r="G75" s="92"/>
      <c r="H75" s="83"/>
      <c r="I75" s="78"/>
      <c r="J75" s="92"/>
      <c r="K75" s="96"/>
    </row>
    <row r="76" spans="1:11" ht="12.75">
      <c r="A76" s="33" t="s">
        <v>512</v>
      </c>
      <c r="B76" s="91" t="s">
        <v>361</v>
      </c>
      <c r="C76" s="91">
        <v>22</v>
      </c>
      <c r="D76" s="91">
        <v>23</v>
      </c>
      <c r="E76" s="91">
        <v>20</v>
      </c>
      <c r="F76" s="91">
        <v>21</v>
      </c>
      <c r="G76" s="91"/>
      <c r="H76" s="82">
        <f>+C76+D76+E76+F76</f>
        <v>86</v>
      </c>
      <c r="I76" s="77">
        <f>H76/4</f>
        <v>21.5</v>
      </c>
      <c r="J76" s="91">
        <v>1</v>
      </c>
      <c r="K76" s="95">
        <f>I76-J76</f>
        <v>20.5</v>
      </c>
    </row>
    <row r="77" spans="1:11" ht="12.75">
      <c r="A77" s="34" t="s">
        <v>70</v>
      </c>
      <c r="B77" s="92"/>
      <c r="C77" s="92"/>
      <c r="D77" s="92"/>
      <c r="E77" s="92"/>
      <c r="F77" s="92"/>
      <c r="G77" s="92"/>
      <c r="H77" s="83"/>
      <c r="I77" s="78"/>
      <c r="J77" s="92"/>
      <c r="K77" s="96"/>
    </row>
    <row r="78" spans="1:11" ht="12.75">
      <c r="A78" s="33" t="s">
        <v>513</v>
      </c>
      <c r="B78" s="91" t="s">
        <v>361</v>
      </c>
      <c r="C78" s="91">
        <v>24</v>
      </c>
      <c r="D78" s="91">
        <v>21</v>
      </c>
      <c r="E78" s="91">
        <v>21</v>
      </c>
      <c r="F78" s="91">
        <v>19</v>
      </c>
      <c r="G78" s="91"/>
      <c r="H78" s="82">
        <f>+C78+D78+E78+F78</f>
        <v>85</v>
      </c>
      <c r="I78" s="77">
        <f>H78/4</f>
        <v>21.25</v>
      </c>
      <c r="J78" s="91">
        <v>1</v>
      </c>
      <c r="K78" s="95">
        <f>I78-J78</f>
        <v>20.25</v>
      </c>
    </row>
    <row r="79" spans="1:11" ht="12.75">
      <c r="A79" s="34" t="s">
        <v>70</v>
      </c>
      <c r="B79" s="92"/>
      <c r="C79" s="92"/>
      <c r="D79" s="92"/>
      <c r="E79" s="92"/>
      <c r="F79" s="92"/>
      <c r="G79" s="92"/>
      <c r="H79" s="83"/>
      <c r="I79" s="78"/>
      <c r="J79" s="92"/>
      <c r="K79" s="96"/>
    </row>
    <row r="80" spans="1:11" ht="12.75">
      <c r="A80" s="33" t="s">
        <v>514</v>
      </c>
      <c r="B80" s="91" t="s">
        <v>361</v>
      </c>
      <c r="C80" s="91">
        <v>18</v>
      </c>
      <c r="D80" s="91">
        <v>19</v>
      </c>
      <c r="E80" s="91">
        <v>18</v>
      </c>
      <c r="F80" s="91">
        <v>14</v>
      </c>
      <c r="G80" s="91"/>
      <c r="H80" s="82">
        <f>+C80+D80+E80+F80</f>
        <v>69</v>
      </c>
      <c r="I80" s="77">
        <f>H80/4</f>
        <v>17.25</v>
      </c>
      <c r="J80" s="91">
        <v>3.5</v>
      </c>
      <c r="K80" s="95">
        <f>I80-J80</f>
        <v>13.75</v>
      </c>
    </row>
    <row r="81" spans="1:11" ht="12.75">
      <c r="A81" s="34" t="s">
        <v>112</v>
      </c>
      <c r="B81" s="92"/>
      <c r="C81" s="92"/>
      <c r="D81" s="92"/>
      <c r="E81" s="92"/>
      <c r="F81" s="92"/>
      <c r="G81" s="92"/>
      <c r="H81" s="83"/>
      <c r="I81" s="78"/>
      <c r="J81" s="92"/>
      <c r="K81" s="96"/>
    </row>
    <row r="82" spans="1:11" ht="12.75">
      <c r="A82" s="33" t="s">
        <v>515</v>
      </c>
      <c r="B82" s="91" t="s">
        <v>361</v>
      </c>
      <c r="C82" s="91">
        <v>27</v>
      </c>
      <c r="D82" s="91">
        <v>21</v>
      </c>
      <c r="E82" s="91">
        <v>25</v>
      </c>
      <c r="F82" s="91">
        <v>24</v>
      </c>
      <c r="G82" s="91"/>
      <c r="H82" s="82">
        <f>+C82+D82+E82+F82</f>
        <v>97</v>
      </c>
      <c r="I82" s="77">
        <f>H82/4</f>
        <v>24.25</v>
      </c>
      <c r="J82" s="91">
        <v>0.5</v>
      </c>
      <c r="K82" s="95">
        <f>I82-J82</f>
        <v>23.75</v>
      </c>
    </row>
    <row r="83" spans="1:11" ht="12.75">
      <c r="A83" s="34" t="s">
        <v>70</v>
      </c>
      <c r="B83" s="92"/>
      <c r="C83" s="92"/>
      <c r="D83" s="92"/>
      <c r="E83" s="92"/>
      <c r="F83" s="92"/>
      <c r="G83" s="92"/>
      <c r="H83" s="83"/>
      <c r="I83" s="78"/>
      <c r="J83" s="92"/>
      <c r="K83" s="96"/>
    </row>
    <row r="84" spans="1:11" ht="12.75">
      <c r="A84" s="33" t="s">
        <v>516</v>
      </c>
      <c r="B84" s="91" t="s">
        <v>361</v>
      </c>
      <c r="C84" s="91">
        <v>25</v>
      </c>
      <c r="D84" s="91">
        <v>25</v>
      </c>
      <c r="E84" s="91">
        <v>23</v>
      </c>
      <c r="F84" s="91">
        <v>25</v>
      </c>
      <c r="G84" s="91"/>
      <c r="H84" s="82">
        <f>+C84+D84+E84+F84</f>
        <v>98</v>
      </c>
      <c r="I84" s="77">
        <f>H84/4</f>
        <v>24.5</v>
      </c>
      <c r="J84" s="91">
        <v>1.5</v>
      </c>
      <c r="K84" s="95">
        <f>I84-J84</f>
        <v>23</v>
      </c>
    </row>
    <row r="85" spans="1:11" ht="12.75">
      <c r="A85" s="34" t="s">
        <v>114</v>
      </c>
      <c r="B85" s="92"/>
      <c r="C85" s="92"/>
      <c r="D85" s="92"/>
      <c r="E85" s="92"/>
      <c r="F85" s="92"/>
      <c r="G85" s="92"/>
      <c r="H85" s="83"/>
      <c r="I85" s="78"/>
      <c r="J85" s="92"/>
      <c r="K85" s="96"/>
    </row>
    <row r="86" spans="1:11" ht="12.75">
      <c r="A86" s="33" t="s">
        <v>517</v>
      </c>
      <c r="B86" s="91" t="s">
        <v>361</v>
      </c>
      <c r="C86" s="91">
        <v>30</v>
      </c>
      <c r="D86" s="91">
        <v>27</v>
      </c>
      <c r="E86" s="91">
        <v>24</v>
      </c>
      <c r="F86" s="91">
        <v>27</v>
      </c>
      <c r="G86" s="91"/>
      <c r="H86" s="82">
        <f>+C86+D86+E86+F86</f>
        <v>108</v>
      </c>
      <c r="I86" s="77">
        <f>H86/4</f>
        <v>27</v>
      </c>
      <c r="J86" s="91">
        <v>1</v>
      </c>
      <c r="K86" s="95">
        <f>I86-J86</f>
        <v>26</v>
      </c>
    </row>
    <row r="87" spans="1:11" ht="12.75">
      <c r="A87" s="34" t="s">
        <v>95</v>
      </c>
      <c r="B87" s="92"/>
      <c r="C87" s="92"/>
      <c r="D87" s="92"/>
      <c r="E87" s="92"/>
      <c r="F87" s="92"/>
      <c r="G87" s="92"/>
      <c r="H87" s="83"/>
      <c r="I87" s="78"/>
      <c r="J87" s="92"/>
      <c r="K87" s="96"/>
    </row>
    <row r="89" spans="1:11" ht="12.75">
      <c r="A89" s="100" t="s">
        <v>365</v>
      </c>
      <c r="B89" s="99"/>
      <c r="C89" s="99"/>
      <c r="D89" s="99"/>
      <c r="E89" s="99"/>
      <c r="F89" s="99"/>
      <c r="G89" s="30"/>
      <c r="H89" s="30"/>
      <c r="I89" s="30"/>
      <c r="J89" s="30"/>
      <c r="K89" s="30"/>
    </row>
    <row r="90" spans="1:11" ht="12.75">
      <c r="A90" s="31"/>
      <c r="B90" s="31"/>
      <c r="C90" s="31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93" t="s">
        <v>353</v>
      </c>
      <c r="B91" s="94"/>
      <c r="C91" s="32" t="s">
        <v>354</v>
      </c>
      <c r="D91" s="32" t="s">
        <v>355</v>
      </c>
      <c r="E91" s="32" t="s">
        <v>356</v>
      </c>
      <c r="F91" s="32" t="s">
        <v>357</v>
      </c>
      <c r="G91" s="32"/>
      <c r="H91" s="32" t="s">
        <v>358</v>
      </c>
      <c r="I91" s="32" t="s">
        <v>359</v>
      </c>
      <c r="J91" s="32" t="s">
        <v>360</v>
      </c>
      <c r="K91" s="32" t="s">
        <v>359</v>
      </c>
    </row>
    <row r="92" spans="1:11" ht="12.75">
      <c r="A92" s="33" t="s">
        <v>366</v>
      </c>
      <c r="B92" s="91" t="s">
        <v>361</v>
      </c>
      <c r="C92" s="91"/>
      <c r="D92" s="91"/>
      <c r="E92" s="91"/>
      <c r="F92" s="91"/>
      <c r="G92" s="91"/>
      <c r="H92" s="82">
        <f>+C92+D92+E92+F92</f>
        <v>0</v>
      </c>
      <c r="I92" s="77">
        <f>H92/4</f>
        <v>0</v>
      </c>
      <c r="J92" s="91"/>
      <c r="K92" s="95">
        <f>I92-J92</f>
        <v>0</v>
      </c>
    </row>
    <row r="93" spans="1:11" ht="12.75">
      <c r="A93" s="34" t="s">
        <v>112</v>
      </c>
      <c r="B93" s="92"/>
      <c r="C93" s="92"/>
      <c r="D93" s="92"/>
      <c r="E93" s="92"/>
      <c r="F93" s="92"/>
      <c r="G93" s="92"/>
      <c r="H93" s="83"/>
      <c r="I93" s="78"/>
      <c r="J93" s="92"/>
      <c r="K93" s="96"/>
    </row>
    <row r="94" spans="1:11" ht="12.75">
      <c r="A94" s="33" t="s">
        <v>518</v>
      </c>
      <c r="B94" s="91" t="s">
        <v>361</v>
      </c>
      <c r="C94" s="91">
        <v>13</v>
      </c>
      <c r="D94" s="91">
        <v>12</v>
      </c>
      <c r="E94" s="91">
        <v>12</v>
      </c>
      <c r="F94" s="91">
        <v>10</v>
      </c>
      <c r="G94" s="91"/>
      <c r="H94" s="82">
        <f>+C94+D94+E94+F94</f>
        <v>47</v>
      </c>
      <c r="I94" s="77">
        <f>H94/4</f>
        <v>11.75</v>
      </c>
      <c r="J94" s="91">
        <v>2.1</v>
      </c>
      <c r="K94" s="95">
        <f>I94-J94</f>
        <v>9.65</v>
      </c>
    </row>
    <row r="95" spans="1:11" ht="12.75">
      <c r="A95" s="34" t="s">
        <v>88</v>
      </c>
      <c r="B95" s="92"/>
      <c r="C95" s="92"/>
      <c r="D95" s="92"/>
      <c r="E95" s="92"/>
      <c r="F95" s="92"/>
      <c r="G95" s="92"/>
      <c r="H95" s="83"/>
      <c r="I95" s="78"/>
      <c r="J95" s="92"/>
      <c r="K95" s="96"/>
    </row>
    <row r="96" spans="1:11" ht="12.75">
      <c r="A96" s="33" t="s">
        <v>519</v>
      </c>
      <c r="B96" s="91" t="s">
        <v>361</v>
      </c>
      <c r="C96" s="91">
        <v>17</v>
      </c>
      <c r="D96" s="91">
        <v>18</v>
      </c>
      <c r="E96" s="91">
        <v>17</v>
      </c>
      <c r="F96" s="91">
        <v>17</v>
      </c>
      <c r="G96" s="91"/>
      <c r="H96" s="82">
        <f>+C96+D96+E96+F96</f>
        <v>69</v>
      </c>
      <c r="I96" s="77">
        <f>H96/4</f>
        <v>17.25</v>
      </c>
      <c r="J96" s="91">
        <v>2.5</v>
      </c>
      <c r="K96" s="95">
        <f>I96-J96</f>
        <v>14.75</v>
      </c>
    </row>
    <row r="97" spans="1:11" ht="12.75">
      <c r="A97" s="34" t="s">
        <v>239</v>
      </c>
      <c r="B97" s="92"/>
      <c r="C97" s="92"/>
      <c r="D97" s="92"/>
      <c r="E97" s="92"/>
      <c r="F97" s="92"/>
      <c r="G97" s="92"/>
      <c r="H97" s="83"/>
      <c r="I97" s="78"/>
      <c r="J97" s="92"/>
      <c r="K97" s="96"/>
    </row>
    <row r="98" spans="1:11" ht="12.75">
      <c r="A98" s="33" t="s">
        <v>520</v>
      </c>
      <c r="B98" s="91" t="s">
        <v>361</v>
      </c>
      <c r="C98" s="91">
        <v>18</v>
      </c>
      <c r="D98" s="91">
        <v>19</v>
      </c>
      <c r="E98" s="91">
        <v>20</v>
      </c>
      <c r="F98" s="91">
        <v>21</v>
      </c>
      <c r="G98" s="91"/>
      <c r="H98" s="82">
        <f>+C98+D98+E98+F98</f>
        <v>78</v>
      </c>
      <c r="I98" s="77">
        <f>H98/4</f>
        <v>19.5</v>
      </c>
      <c r="J98" s="91">
        <v>2</v>
      </c>
      <c r="K98" s="95">
        <f>I98-J98</f>
        <v>17.5</v>
      </c>
    </row>
    <row r="99" spans="1:11" ht="12.75">
      <c r="A99" s="34" t="s">
        <v>95</v>
      </c>
      <c r="B99" s="92"/>
      <c r="C99" s="92"/>
      <c r="D99" s="92"/>
      <c r="E99" s="92"/>
      <c r="F99" s="92"/>
      <c r="G99" s="92"/>
      <c r="H99" s="83"/>
      <c r="I99" s="78"/>
      <c r="J99" s="92"/>
      <c r="K99" s="96"/>
    </row>
    <row r="100" spans="1:11" ht="12.75">
      <c r="A100" s="33" t="s">
        <v>521</v>
      </c>
      <c r="B100" s="91" t="s">
        <v>361</v>
      </c>
      <c r="C100" s="91">
        <v>21</v>
      </c>
      <c r="D100" s="91">
        <v>21</v>
      </c>
      <c r="E100" s="91">
        <v>22</v>
      </c>
      <c r="F100" s="91">
        <v>23</v>
      </c>
      <c r="G100" s="91"/>
      <c r="H100" s="82">
        <f>+C100+D100+E100+F100</f>
        <v>87</v>
      </c>
      <c r="I100" s="77">
        <f>H100/4</f>
        <v>21.75</v>
      </c>
      <c r="J100" s="91">
        <v>3.1</v>
      </c>
      <c r="K100" s="95">
        <f>I100-J100</f>
        <v>18.65</v>
      </c>
    </row>
    <row r="101" spans="1:11" ht="12.75">
      <c r="A101" s="34" t="s">
        <v>111</v>
      </c>
      <c r="B101" s="92"/>
      <c r="C101" s="92"/>
      <c r="D101" s="92"/>
      <c r="E101" s="92"/>
      <c r="F101" s="92"/>
      <c r="G101" s="92"/>
      <c r="H101" s="83"/>
      <c r="I101" s="78"/>
      <c r="J101" s="92"/>
      <c r="K101" s="96"/>
    </row>
    <row r="102" spans="1:11" ht="12.75">
      <c r="A102" s="33" t="s">
        <v>522</v>
      </c>
      <c r="B102" s="91" t="s">
        <v>361</v>
      </c>
      <c r="C102" s="91">
        <v>23</v>
      </c>
      <c r="D102" s="91">
        <v>22</v>
      </c>
      <c r="E102" s="91">
        <v>21</v>
      </c>
      <c r="F102" s="91">
        <v>22</v>
      </c>
      <c r="G102" s="91"/>
      <c r="H102" s="82">
        <f>+C102+D102+E102+F102</f>
        <v>88</v>
      </c>
      <c r="I102" s="77">
        <f>H102/4</f>
        <v>22</v>
      </c>
      <c r="J102" s="91">
        <v>1</v>
      </c>
      <c r="K102" s="95">
        <f>I102-J102</f>
        <v>21</v>
      </c>
    </row>
    <row r="103" spans="1:11" ht="12.75">
      <c r="A103" s="34" t="s">
        <v>93</v>
      </c>
      <c r="B103" s="92"/>
      <c r="C103" s="92"/>
      <c r="D103" s="92"/>
      <c r="E103" s="92"/>
      <c r="F103" s="92"/>
      <c r="G103" s="92"/>
      <c r="H103" s="83"/>
      <c r="I103" s="78"/>
      <c r="J103" s="92"/>
      <c r="K103" s="96"/>
    </row>
    <row r="104" spans="1:11" ht="12.75">
      <c r="A104" s="33" t="s">
        <v>523</v>
      </c>
      <c r="B104" s="91" t="s">
        <v>361</v>
      </c>
      <c r="C104" s="91">
        <v>28</v>
      </c>
      <c r="D104" s="91">
        <v>24</v>
      </c>
      <c r="E104" s="91">
        <v>25</v>
      </c>
      <c r="F104" s="91">
        <v>30</v>
      </c>
      <c r="G104" s="91"/>
      <c r="H104" s="82">
        <f>+C104+D104+E104+F104</f>
        <v>107</v>
      </c>
      <c r="I104" s="77">
        <f>H104/4</f>
        <v>26.75</v>
      </c>
      <c r="J104" s="91">
        <v>1.2</v>
      </c>
      <c r="K104" s="95">
        <f>I104-J104</f>
        <v>25.55</v>
      </c>
    </row>
    <row r="105" spans="1:11" ht="12.75">
      <c r="A105" s="34" t="s">
        <v>70</v>
      </c>
      <c r="B105" s="92"/>
      <c r="C105" s="92"/>
      <c r="D105" s="92"/>
      <c r="E105" s="92"/>
      <c r="F105" s="92"/>
      <c r="G105" s="92"/>
      <c r="H105" s="83"/>
      <c r="I105" s="78"/>
      <c r="J105" s="92"/>
      <c r="K105" s="96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100" t="s">
        <v>367</v>
      </c>
      <c r="B107" s="99"/>
      <c r="C107" s="99"/>
      <c r="D107" s="99"/>
      <c r="E107" s="99"/>
      <c r="F107" s="99"/>
      <c r="G107" s="30"/>
      <c r="H107" s="30"/>
      <c r="I107" s="30"/>
      <c r="J107" s="30"/>
      <c r="K107" s="30"/>
    </row>
    <row r="108" spans="1:11" ht="12.75">
      <c r="A108" s="31"/>
      <c r="B108" s="31"/>
      <c r="C108" s="31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93" t="s">
        <v>353</v>
      </c>
      <c r="B109" s="94"/>
      <c r="C109" s="32" t="s">
        <v>354</v>
      </c>
      <c r="D109" s="32" t="s">
        <v>355</v>
      </c>
      <c r="E109" s="32" t="s">
        <v>356</v>
      </c>
      <c r="F109" s="32" t="s">
        <v>357</v>
      </c>
      <c r="G109" s="32"/>
      <c r="H109" s="32" t="s">
        <v>358</v>
      </c>
      <c r="I109" s="32" t="s">
        <v>359</v>
      </c>
      <c r="J109" s="32" t="s">
        <v>360</v>
      </c>
      <c r="K109" s="32" t="s">
        <v>359</v>
      </c>
    </row>
    <row r="110" spans="1:11" ht="12.75">
      <c r="A110" s="33" t="s">
        <v>368</v>
      </c>
      <c r="B110" s="91" t="s">
        <v>361</v>
      </c>
      <c r="C110" s="91">
        <v>23</v>
      </c>
      <c r="D110" s="91">
        <v>23</v>
      </c>
      <c r="E110" s="91">
        <v>23</v>
      </c>
      <c r="F110" s="91">
        <v>26</v>
      </c>
      <c r="G110" s="91"/>
      <c r="H110" s="82">
        <f>+C110+D110+E110+F110</f>
        <v>95</v>
      </c>
      <c r="I110" s="77">
        <f>H110/4</f>
        <v>23.75</v>
      </c>
      <c r="J110" s="91">
        <v>2.8</v>
      </c>
      <c r="K110" s="95">
        <f>I110-J110</f>
        <v>20.95</v>
      </c>
    </row>
    <row r="111" spans="1:11" ht="12.75">
      <c r="A111" s="34" t="s">
        <v>95</v>
      </c>
      <c r="B111" s="92"/>
      <c r="C111" s="92"/>
      <c r="D111" s="92"/>
      <c r="E111" s="92"/>
      <c r="F111" s="92"/>
      <c r="G111" s="92"/>
      <c r="H111" s="83"/>
      <c r="I111" s="78"/>
      <c r="J111" s="92"/>
      <c r="K111" s="96"/>
    </row>
    <row r="112" spans="1:11" ht="12.75">
      <c r="A112" s="33" t="s">
        <v>524</v>
      </c>
      <c r="B112" s="91" t="s">
        <v>361</v>
      </c>
      <c r="C112" s="91"/>
      <c r="D112" s="91"/>
      <c r="E112" s="91"/>
      <c r="F112" s="91"/>
      <c r="G112" s="91"/>
      <c r="H112" s="82">
        <f>+C112+D112+E112+F112</f>
        <v>0</v>
      </c>
      <c r="I112" s="77">
        <f>H112/4</f>
        <v>0</v>
      </c>
      <c r="J112" s="91"/>
      <c r="K112" s="95">
        <f>I112-J112</f>
        <v>0</v>
      </c>
    </row>
    <row r="113" spans="1:11" ht="12.75">
      <c r="A113" s="34" t="s">
        <v>95</v>
      </c>
      <c r="B113" s="92"/>
      <c r="C113" s="92"/>
      <c r="D113" s="92"/>
      <c r="E113" s="92"/>
      <c r="F113" s="92"/>
      <c r="G113" s="92"/>
      <c r="H113" s="83"/>
      <c r="I113" s="78"/>
      <c r="J113" s="92"/>
      <c r="K113" s="96"/>
    </row>
    <row r="114" spans="1:11" ht="12.75">
      <c r="A114" s="33" t="s">
        <v>525</v>
      </c>
      <c r="B114" s="91" t="s">
        <v>361</v>
      </c>
      <c r="C114" s="91">
        <v>18</v>
      </c>
      <c r="D114" s="91">
        <v>19</v>
      </c>
      <c r="E114" s="91">
        <v>16</v>
      </c>
      <c r="F114" s="91">
        <v>18</v>
      </c>
      <c r="G114" s="91"/>
      <c r="H114" s="82">
        <f>+C114+D114+E114+F114</f>
        <v>71</v>
      </c>
      <c r="I114" s="77">
        <f>H114/4</f>
        <v>17.75</v>
      </c>
      <c r="J114" s="91">
        <v>3.3</v>
      </c>
      <c r="K114" s="95">
        <f>I114-J114</f>
        <v>14.45</v>
      </c>
    </row>
    <row r="115" spans="1:11" ht="12.75">
      <c r="A115" s="34" t="s">
        <v>239</v>
      </c>
      <c r="B115" s="92"/>
      <c r="C115" s="92"/>
      <c r="D115" s="92"/>
      <c r="E115" s="92"/>
      <c r="F115" s="92"/>
      <c r="G115" s="92"/>
      <c r="H115" s="83"/>
      <c r="I115" s="78"/>
      <c r="J115" s="92"/>
      <c r="K115" s="96"/>
    </row>
    <row r="116" spans="1:11" ht="12.75">
      <c r="A116" s="33" t="s">
        <v>532</v>
      </c>
      <c r="B116" s="91" t="s">
        <v>361</v>
      </c>
      <c r="C116" s="91">
        <v>19</v>
      </c>
      <c r="D116" s="91">
        <v>21</v>
      </c>
      <c r="E116" s="91">
        <v>20</v>
      </c>
      <c r="F116" s="91">
        <v>24</v>
      </c>
      <c r="G116" s="91"/>
      <c r="H116" s="82">
        <f>+C116+D116+E116+F116</f>
        <v>84</v>
      </c>
      <c r="I116" s="77">
        <f>H116/4</f>
        <v>21</v>
      </c>
      <c r="J116" s="91">
        <v>1.5</v>
      </c>
      <c r="K116" s="95">
        <f>I116-J116</f>
        <v>19.5</v>
      </c>
    </row>
    <row r="117" spans="1:11" ht="12.75">
      <c r="A117" s="34" t="s">
        <v>126</v>
      </c>
      <c r="B117" s="92"/>
      <c r="C117" s="92"/>
      <c r="D117" s="92"/>
      <c r="E117" s="92"/>
      <c r="F117" s="92"/>
      <c r="G117" s="92"/>
      <c r="H117" s="83"/>
      <c r="I117" s="78"/>
      <c r="J117" s="92"/>
      <c r="K117" s="96"/>
    </row>
    <row r="118" spans="1:11" ht="12.75">
      <c r="A118" s="33" t="s">
        <v>526</v>
      </c>
      <c r="B118" s="91" t="s">
        <v>361</v>
      </c>
      <c r="C118" s="91">
        <v>21</v>
      </c>
      <c r="D118" s="91">
        <v>20</v>
      </c>
      <c r="E118" s="91">
        <v>22</v>
      </c>
      <c r="F118" s="91">
        <v>25</v>
      </c>
      <c r="G118" s="91"/>
      <c r="H118" s="82">
        <f>+C118+D118+E118+F118</f>
        <v>88</v>
      </c>
      <c r="I118" s="77">
        <f>H118/4</f>
        <v>22</v>
      </c>
      <c r="J118" s="91">
        <v>2.5</v>
      </c>
      <c r="K118" s="95">
        <f>I118-J118</f>
        <v>19.5</v>
      </c>
    </row>
    <row r="119" spans="1:11" ht="12.75">
      <c r="A119" s="34" t="s">
        <v>195</v>
      </c>
      <c r="B119" s="92"/>
      <c r="C119" s="92"/>
      <c r="D119" s="92"/>
      <c r="E119" s="92"/>
      <c r="F119" s="92"/>
      <c r="G119" s="92"/>
      <c r="H119" s="83"/>
      <c r="I119" s="78"/>
      <c r="J119" s="92"/>
      <c r="K119" s="96"/>
    </row>
    <row r="120" spans="1:11" ht="12.75">
      <c r="A120" s="33" t="s">
        <v>527</v>
      </c>
      <c r="B120" s="91" t="s">
        <v>361</v>
      </c>
      <c r="C120" s="91">
        <v>26</v>
      </c>
      <c r="D120" s="91">
        <v>25</v>
      </c>
      <c r="E120" s="91">
        <v>22</v>
      </c>
      <c r="F120" s="91">
        <v>27</v>
      </c>
      <c r="G120" s="91"/>
      <c r="H120" s="82">
        <f>+C120+D120+E120+F120</f>
        <v>100</v>
      </c>
      <c r="I120" s="77">
        <f>H120/4</f>
        <v>25</v>
      </c>
      <c r="J120" s="91">
        <v>2.2</v>
      </c>
      <c r="K120" s="95">
        <f>I120-J120</f>
        <v>22.8</v>
      </c>
    </row>
    <row r="121" spans="1:11" ht="12.75">
      <c r="A121" s="34" t="s">
        <v>126</v>
      </c>
      <c r="B121" s="92"/>
      <c r="C121" s="92"/>
      <c r="D121" s="92"/>
      <c r="E121" s="92"/>
      <c r="F121" s="92"/>
      <c r="G121" s="92"/>
      <c r="H121" s="83"/>
      <c r="I121" s="78"/>
      <c r="J121" s="92"/>
      <c r="K121" s="96"/>
    </row>
    <row r="122" spans="1:11" ht="12.75">
      <c r="A122" s="33" t="s">
        <v>528</v>
      </c>
      <c r="B122" s="91" t="s">
        <v>361</v>
      </c>
      <c r="C122" s="91">
        <v>24</v>
      </c>
      <c r="D122" s="91">
        <v>22</v>
      </c>
      <c r="E122" s="91">
        <v>20</v>
      </c>
      <c r="F122" s="91">
        <v>25</v>
      </c>
      <c r="G122" s="91"/>
      <c r="H122" s="82">
        <f>+C122+D122+E122+F122</f>
        <v>91</v>
      </c>
      <c r="I122" s="77">
        <f>H122/4</f>
        <v>22.75</v>
      </c>
      <c r="J122" s="91">
        <v>1.7</v>
      </c>
      <c r="K122" s="95">
        <f>I122-J122</f>
        <v>21.05</v>
      </c>
    </row>
    <row r="123" spans="1:11" ht="12.75">
      <c r="A123" s="34" t="s">
        <v>195</v>
      </c>
      <c r="B123" s="92"/>
      <c r="C123" s="92"/>
      <c r="D123" s="92"/>
      <c r="E123" s="92"/>
      <c r="F123" s="92"/>
      <c r="G123" s="92"/>
      <c r="H123" s="83"/>
      <c r="I123" s="78"/>
      <c r="J123" s="92"/>
      <c r="K123" s="96"/>
    </row>
    <row r="124" spans="1:11" ht="12.75">
      <c r="A124" s="33" t="s">
        <v>529</v>
      </c>
      <c r="B124" s="91" t="s">
        <v>361</v>
      </c>
      <c r="C124" s="91">
        <v>31</v>
      </c>
      <c r="D124" s="91">
        <v>27</v>
      </c>
      <c r="E124" s="91">
        <v>29</v>
      </c>
      <c r="F124" s="91">
        <v>28</v>
      </c>
      <c r="G124" s="91"/>
      <c r="H124" s="82">
        <f>+C124+D124+E124+F124</f>
        <v>115</v>
      </c>
      <c r="I124" s="77">
        <f>H124/4</f>
        <v>28.75</v>
      </c>
      <c r="J124" s="91">
        <v>1.1</v>
      </c>
      <c r="K124" s="95">
        <f>I124-J124</f>
        <v>27.65</v>
      </c>
    </row>
    <row r="125" spans="1:11" ht="12.75">
      <c r="A125" s="34" t="s">
        <v>70</v>
      </c>
      <c r="B125" s="92"/>
      <c r="C125" s="92"/>
      <c r="D125" s="92"/>
      <c r="E125" s="92"/>
      <c r="F125" s="92"/>
      <c r="G125" s="92"/>
      <c r="H125" s="83"/>
      <c r="I125" s="78"/>
      <c r="J125" s="92"/>
      <c r="K125" s="96"/>
    </row>
    <row r="126" spans="1:11" ht="12.75">
      <c r="A126" s="33" t="s">
        <v>530</v>
      </c>
      <c r="B126" s="91" t="s">
        <v>361</v>
      </c>
      <c r="C126" s="91">
        <v>30</v>
      </c>
      <c r="D126" s="91">
        <v>31</v>
      </c>
      <c r="E126" s="91">
        <v>33</v>
      </c>
      <c r="F126" s="91">
        <v>30</v>
      </c>
      <c r="G126" s="91"/>
      <c r="H126" s="82">
        <f>+C126+D126+E126+F126</f>
        <v>124</v>
      </c>
      <c r="I126" s="77">
        <f>H126/4</f>
        <v>31</v>
      </c>
      <c r="J126" s="91">
        <v>1.5</v>
      </c>
      <c r="K126" s="95">
        <f>I126-J126</f>
        <v>29.5</v>
      </c>
    </row>
    <row r="127" spans="1:11" ht="12.75">
      <c r="A127" s="34" t="s">
        <v>93</v>
      </c>
      <c r="B127" s="92"/>
      <c r="C127" s="92"/>
      <c r="D127" s="92"/>
      <c r="E127" s="92"/>
      <c r="F127" s="92"/>
      <c r="G127" s="92"/>
      <c r="H127" s="83"/>
      <c r="I127" s="78"/>
      <c r="J127" s="92"/>
      <c r="K127" s="96"/>
    </row>
    <row r="128" spans="1:11" ht="12.75">
      <c r="A128" s="35"/>
      <c r="B128" s="36"/>
      <c r="C128" s="36"/>
      <c r="D128" s="36"/>
      <c r="E128" s="36"/>
      <c r="F128" s="36"/>
      <c r="G128" s="36"/>
      <c r="H128" s="37"/>
      <c r="I128" s="38"/>
      <c r="J128" s="36"/>
      <c r="K128" s="39"/>
    </row>
    <row r="129" spans="1:11" ht="12.75">
      <c r="A129" s="97" t="s">
        <v>370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</row>
    <row r="131" spans="1:11" ht="12.75">
      <c r="A131" s="98" t="s">
        <v>406</v>
      </c>
      <c r="B131" s="99"/>
      <c r="C131" s="99"/>
      <c r="D131" s="99"/>
      <c r="E131" s="99"/>
      <c r="F131" s="99"/>
      <c r="G131" s="30"/>
      <c r="H131" s="30"/>
      <c r="I131" s="30"/>
      <c r="J131" s="30"/>
      <c r="K131" s="30"/>
    </row>
    <row r="132" spans="1:11" ht="12.75">
      <c r="A132" s="31"/>
      <c r="B132" s="31"/>
      <c r="C132" s="31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93" t="s">
        <v>353</v>
      </c>
      <c r="B133" s="94"/>
      <c r="C133" s="32" t="s">
        <v>354</v>
      </c>
      <c r="D133" s="32" t="s">
        <v>355</v>
      </c>
      <c r="E133" s="32" t="s">
        <v>356</v>
      </c>
      <c r="F133" s="32"/>
      <c r="G133" s="32"/>
      <c r="H133" s="32" t="s">
        <v>358</v>
      </c>
      <c r="I133" s="32" t="s">
        <v>359</v>
      </c>
      <c r="J133" s="32" t="s">
        <v>360</v>
      </c>
      <c r="K133" s="32" t="s">
        <v>359</v>
      </c>
    </row>
    <row r="134" spans="1:11" ht="12.75">
      <c r="A134" s="33" t="s">
        <v>407</v>
      </c>
      <c r="B134" s="91" t="s">
        <v>361</v>
      </c>
      <c r="C134" s="91">
        <v>10</v>
      </c>
      <c r="D134" s="91">
        <v>10</v>
      </c>
      <c r="E134" s="91">
        <v>10</v>
      </c>
      <c r="F134" s="91"/>
      <c r="G134" s="91"/>
      <c r="H134" s="82">
        <f>SUM(C134:E134)</f>
        <v>30</v>
      </c>
      <c r="I134" s="77">
        <f>H134/3</f>
        <v>10</v>
      </c>
      <c r="J134" s="91">
        <v>0</v>
      </c>
      <c r="K134" s="95">
        <f>I134-J134</f>
        <v>10</v>
      </c>
    </row>
    <row r="135" spans="1:11" ht="12.75">
      <c r="A135" s="34" t="s">
        <v>122</v>
      </c>
      <c r="B135" s="92"/>
      <c r="C135" s="92"/>
      <c r="D135" s="92"/>
      <c r="E135" s="92"/>
      <c r="F135" s="92"/>
      <c r="G135" s="92"/>
      <c r="H135" s="83">
        <f>SUM(C135:E135)</f>
        <v>0</v>
      </c>
      <c r="I135" s="78"/>
      <c r="J135" s="92"/>
      <c r="K135" s="96"/>
    </row>
  </sheetData>
  <sheetProtection/>
  <mergeCells count="509">
    <mergeCell ref="J126:J127"/>
    <mergeCell ref="K126:K127"/>
    <mergeCell ref="I124:I125"/>
    <mergeCell ref="J124:J125"/>
    <mergeCell ref="K124:K125"/>
    <mergeCell ref="C126:C127"/>
    <mergeCell ref="D126:D127"/>
    <mergeCell ref="E126:E127"/>
    <mergeCell ref="F124:F125"/>
    <mergeCell ref="G124:G125"/>
    <mergeCell ref="H124:H125"/>
    <mergeCell ref="F126:F127"/>
    <mergeCell ref="K122:K123"/>
    <mergeCell ref="G126:G127"/>
    <mergeCell ref="H126:H127"/>
    <mergeCell ref="B124:B125"/>
    <mergeCell ref="C124:C125"/>
    <mergeCell ref="D124:D125"/>
    <mergeCell ref="E124:E125"/>
    <mergeCell ref="I122:I123"/>
    <mergeCell ref="I126:I127"/>
    <mergeCell ref="B126:B127"/>
    <mergeCell ref="J120:J121"/>
    <mergeCell ref="K120:K121"/>
    <mergeCell ref="B122:B123"/>
    <mergeCell ref="C122:C123"/>
    <mergeCell ref="D122:D123"/>
    <mergeCell ref="E122:E123"/>
    <mergeCell ref="F122:F123"/>
    <mergeCell ref="G122:G123"/>
    <mergeCell ref="H122:H123"/>
    <mergeCell ref="J122:J123"/>
    <mergeCell ref="J118:J119"/>
    <mergeCell ref="K118:K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16:J117"/>
    <mergeCell ref="K116:K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F116:F117"/>
    <mergeCell ref="B114:B115"/>
    <mergeCell ref="C114:C115"/>
    <mergeCell ref="D114:D115"/>
    <mergeCell ref="E114:E115"/>
    <mergeCell ref="I116:I117"/>
    <mergeCell ref="G116:G117"/>
    <mergeCell ref="H116:H117"/>
    <mergeCell ref="K104:K105"/>
    <mergeCell ref="J102:J103"/>
    <mergeCell ref="K102:K103"/>
    <mergeCell ref="J110:J111"/>
    <mergeCell ref="K110:K111"/>
    <mergeCell ref="I112:I113"/>
    <mergeCell ref="J112:J113"/>
    <mergeCell ref="K112:K113"/>
    <mergeCell ref="B104:B105"/>
    <mergeCell ref="C104:C105"/>
    <mergeCell ref="D104:D105"/>
    <mergeCell ref="E104:E105"/>
    <mergeCell ref="I114:I115"/>
    <mergeCell ref="J104:J105"/>
    <mergeCell ref="F114:F115"/>
    <mergeCell ref="G114:G115"/>
    <mergeCell ref="H114:H115"/>
    <mergeCell ref="H102:H103"/>
    <mergeCell ref="I102:I103"/>
    <mergeCell ref="F104:F105"/>
    <mergeCell ref="G104:G105"/>
    <mergeCell ref="H104:H105"/>
    <mergeCell ref="I104:I105"/>
    <mergeCell ref="H100:H101"/>
    <mergeCell ref="I100:I101"/>
    <mergeCell ref="J100:J101"/>
    <mergeCell ref="K100:K101"/>
    <mergeCell ref="B102:B103"/>
    <mergeCell ref="C102:C103"/>
    <mergeCell ref="D102:D103"/>
    <mergeCell ref="E102:E103"/>
    <mergeCell ref="F102:F103"/>
    <mergeCell ref="G102:G103"/>
    <mergeCell ref="H98:H99"/>
    <mergeCell ref="I98:I99"/>
    <mergeCell ref="J98:J99"/>
    <mergeCell ref="K98:K99"/>
    <mergeCell ref="B100:B101"/>
    <mergeCell ref="C100:C101"/>
    <mergeCell ref="D100:D101"/>
    <mergeCell ref="E100:E101"/>
    <mergeCell ref="F100:F101"/>
    <mergeCell ref="G100:G101"/>
    <mergeCell ref="H96:H97"/>
    <mergeCell ref="I96:I97"/>
    <mergeCell ref="J96:J97"/>
    <mergeCell ref="K96:K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F96:F97"/>
    <mergeCell ref="G96:G97"/>
    <mergeCell ref="B94:B95"/>
    <mergeCell ref="C94:C95"/>
    <mergeCell ref="D94:D95"/>
    <mergeCell ref="E94:E95"/>
    <mergeCell ref="J94:J95"/>
    <mergeCell ref="K94:K95"/>
    <mergeCell ref="J86:J87"/>
    <mergeCell ref="K86:K87"/>
    <mergeCell ref="J84:J85"/>
    <mergeCell ref="K84:K85"/>
    <mergeCell ref="F94:F95"/>
    <mergeCell ref="G94:G95"/>
    <mergeCell ref="H94:H95"/>
    <mergeCell ref="I94:I95"/>
    <mergeCell ref="G86:G87"/>
    <mergeCell ref="H86:H87"/>
    <mergeCell ref="I86:I87"/>
    <mergeCell ref="B86:B87"/>
    <mergeCell ref="C86:C87"/>
    <mergeCell ref="D86:D87"/>
    <mergeCell ref="E86:E87"/>
    <mergeCell ref="H82:H83"/>
    <mergeCell ref="I82:I83"/>
    <mergeCell ref="B84:B85"/>
    <mergeCell ref="C84:C85"/>
    <mergeCell ref="D84:D85"/>
    <mergeCell ref="E84:E85"/>
    <mergeCell ref="F84:F85"/>
    <mergeCell ref="G84:G85"/>
    <mergeCell ref="H84:H85"/>
    <mergeCell ref="I84:I85"/>
    <mergeCell ref="D70:D71"/>
    <mergeCell ref="E70:E71"/>
    <mergeCell ref="H80:H81"/>
    <mergeCell ref="I80:I81"/>
    <mergeCell ref="B82:B83"/>
    <mergeCell ref="C82:C83"/>
    <mergeCell ref="D82:D83"/>
    <mergeCell ref="E82:E83"/>
    <mergeCell ref="F82:F83"/>
    <mergeCell ref="G82:G83"/>
    <mergeCell ref="F70:F71"/>
    <mergeCell ref="G70:G71"/>
    <mergeCell ref="H70:H71"/>
    <mergeCell ref="I70:I71"/>
    <mergeCell ref="B78:B79"/>
    <mergeCell ref="C78:C79"/>
    <mergeCell ref="D78:D79"/>
    <mergeCell ref="E78:E79"/>
    <mergeCell ref="B70:B71"/>
    <mergeCell ref="C70:C71"/>
    <mergeCell ref="H62:H63"/>
    <mergeCell ref="I62:I63"/>
    <mergeCell ref="J62:J63"/>
    <mergeCell ref="K62:K63"/>
    <mergeCell ref="F78:F79"/>
    <mergeCell ref="G78:G79"/>
    <mergeCell ref="H64:H65"/>
    <mergeCell ref="I64:I65"/>
    <mergeCell ref="F64:F65"/>
    <mergeCell ref="G64:G65"/>
    <mergeCell ref="D62:D63"/>
    <mergeCell ref="E62:E63"/>
    <mergeCell ref="J60:J61"/>
    <mergeCell ref="K60:K61"/>
    <mergeCell ref="B64:B65"/>
    <mergeCell ref="C64:C65"/>
    <mergeCell ref="D64:D65"/>
    <mergeCell ref="E64:E65"/>
    <mergeCell ref="J64:J65"/>
    <mergeCell ref="K64:K65"/>
    <mergeCell ref="B58:B59"/>
    <mergeCell ref="C58:C59"/>
    <mergeCell ref="F62:F63"/>
    <mergeCell ref="G62:G63"/>
    <mergeCell ref="H58:H59"/>
    <mergeCell ref="I58:I59"/>
    <mergeCell ref="H60:H61"/>
    <mergeCell ref="I60:I61"/>
    <mergeCell ref="B62:B63"/>
    <mergeCell ref="C62:C63"/>
    <mergeCell ref="J56:J57"/>
    <mergeCell ref="K56:K57"/>
    <mergeCell ref="J58:J59"/>
    <mergeCell ref="K58:K59"/>
    <mergeCell ref="B60:B61"/>
    <mergeCell ref="C60:C61"/>
    <mergeCell ref="D60:D61"/>
    <mergeCell ref="E60:E61"/>
    <mergeCell ref="F60:F61"/>
    <mergeCell ref="G60:G61"/>
    <mergeCell ref="D58:D59"/>
    <mergeCell ref="E58:E59"/>
    <mergeCell ref="F58:F59"/>
    <mergeCell ref="G58:G59"/>
    <mergeCell ref="H56:H57"/>
    <mergeCell ref="I56:I57"/>
    <mergeCell ref="F54:F55"/>
    <mergeCell ref="G54:G55"/>
    <mergeCell ref="B56:B57"/>
    <mergeCell ref="C56:C57"/>
    <mergeCell ref="D56:D57"/>
    <mergeCell ref="E56:E57"/>
    <mergeCell ref="B54:B55"/>
    <mergeCell ref="C54:C55"/>
    <mergeCell ref="D54:D55"/>
    <mergeCell ref="E54:E55"/>
    <mergeCell ref="J42:J43"/>
    <mergeCell ref="K42:K43"/>
    <mergeCell ref="H44:H45"/>
    <mergeCell ref="I44:I45"/>
    <mergeCell ref="J44:J45"/>
    <mergeCell ref="K44:K45"/>
    <mergeCell ref="H42:H43"/>
    <mergeCell ref="I42:I43"/>
    <mergeCell ref="F42:F43"/>
    <mergeCell ref="G42:G43"/>
    <mergeCell ref="B44:B45"/>
    <mergeCell ref="C44:C45"/>
    <mergeCell ref="D44:D45"/>
    <mergeCell ref="E44:E45"/>
    <mergeCell ref="B40:B41"/>
    <mergeCell ref="C40:C41"/>
    <mergeCell ref="B42:B43"/>
    <mergeCell ref="C42:C43"/>
    <mergeCell ref="F44:F45"/>
    <mergeCell ref="G44:G45"/>
    <mergeCell ref="G40:G41"/>
    <mergeCell ref="D32:D33"/>
    <mergeCell ref="J38:J39"/>
    <mergeCell ref="K38:K39"/>
    <mergeCell ref="J40:J41"/>
    <mergeCell ref="K40:K41"/>
    <mergeCell ref="H40:H41"/>
    <mergeCell ref="I40:I41"/>
    <mergeCell ref="C32:C33"/>
    <mergeCell ref="D42:D43"/>
    <mergeCell ref="E42:E43"/>
    <mergeCell ref="D40:D41"/>
    <mergeCell ref="E40:E41"/>
    <mergeCell ref="F40:F41"/>
    <mergeCell ref="B38:B39"/>
    <mergeCell ref="C38:C39"/>
    <mergeCell ref="D38:D39"/>
    <mergeCell ref="E38:E39"/>
    <mergeCell ref="H38:H39"/>
    <mergeCell ref="I38:I39"/>
    <mergeCell ref="F38:F39"/>
    <mergeCell ref="G38:G39"/>
    <mergeCell ref="H24:H25"/>
    <mergeCell ref="I24:I25"/>
    <mergeCell ref="F24:F25"/>
    <mergeCell ref="G24:G25"/>
    <mergeCell ref="H36:H37"/>
    <mergeCell ref="I36:I37"/>
    <mergeCell ref="B24:B25"/>
    <mergeCell ref="C24:C25"/>
    <mergeCell ref="D24:D25"/>
    <mergeCell ref="E24:E25"/>
    <mergeCell ref="J24:J25"/>
    <mergeCell ref="K24:K25"/>
    <mergeCell ref="B22:B23"/>
    <mergeCell ref="C22:C23"/>
    <mergeCell ref="D22:D23"/>
    <mergeCell ref="E22:E23"/>
    <mergeCell ref="J20:J21"/>
    <mergeCell ref="K20:K21"/>
    <mergeCell ref="H22:H23"/>
    <mergeCell ref="I22:I23"/>
    <mergeCell ref="J22:J23"/>
    <mergeCell ref="K22:K23"/>
    <mergeCell ref="C18:C19"/>
    <mergeCell ref="F22:F23"/>
    <mergeCell ref="G22:G23"/>
    <mergeCell ref="H18:H19"/>
    <mergeCell ref="H20:H21"/>
    <mergeCell ref="E18:E19"/>
    <mergeCell ref="F18:F19"/>
    <mergeCell ref="G18:G19"/>
    <mergeCell ref="D18:D19"/>
    <mergeCell ref="K16:K17"/>
    <mergeCell ref="J18:J19"/>
    <mergeCell ref="K18:K19"/>
    <mergeCell ref="B20:B21"/>
    <mergeCell ref="C20:C21"/>
    <mergeCell ref="D20:D21"/>
    <mergeCell ref="E20:E21"/>
    <mergeCell ref="F20:F21"/>
    <mergeCell ref="G20:G21"/>
    <mergeCell ref="B18:B19"/>
    <mergeCell ref="G16:G17"/>
    <mergeCell ref="H34:H35"/>
    <mergeCell ref="I34:I35"/>
    <mergeCell ref="I20:I21"/>
    <mergeCell ref="H32:H33"/>
    <mergeCell ref="I32:I33"/>
    <mergeCell ref="H30:H31"/>
    <mergeCell ref="I30:I31"/>
    <mergeCell ref="J34:J35"/>
    <mergeCell ref="K34:K35"/>
    <mergeCell ref="B36:B37"/>
    <mergeCell ref="C36:C37"/>
    <mergeCell ref="D36:D37"/>
    <mergeCell ref="E36:E37"/>
    <mergeCell ref="F36:F37"/>
    <mergeCell ref="G36:G37"/>
    <mergeCell ref="J36:J37"/>
    <mergeCell ref="K36:K37"/>
    <mergeCell ref="K30:K31"/>
    <mergeCell ref="J32:J33"/>
    <mergeCell ref="K32:K33"/>
    <mergeCell ref="B34:B35"/>
    <mergeCell ref="C34:C35"/>
    <mergeCell ref="D34:D35"/>
    <mergeCell ref="E34:E35"/>
    <mergeCell ref="F34:F35"/>
    <mergeCell ref="G34:G35"/>
    <mergeCell ref="B32:B33"/>
    <mergeCell ref="H16:H17"/>
    <mergeCell ref="E32:E33"/>
    <mergeCell ref="F32:F33"/>
    <mergeCell ref="G32:G33"/>
    <mergeCell ref="C30:C31"/>
    <mergeCell ref="D30:D31"/>
    <mergeCell ref="E30:E31"/>
    <mergeCell ref="F30:F31"/>
    <mergeCell ref="G30:G31"/>
    <mergeCell ref="C16:C17"/>
    <mergeCell ref="A27:F27"/>
    <mergeCell ref="A29:B29"/>
    <mergeCell ref="B14:B15"/>
    <mergeCell ref="C14:C15"/>
    <mergeCell ref="D14:D15"/>
    <mergeCell ref="E14:E15"/>
    <mergeCell ref="B16:B17"/>
    <mergeCell ref="D16:D17"/>
    <mergeCell ref="E16:E17"/>
    <mergeCell ref="F16:F17"/>
    <mergeCell ref="G14:G15"/>
    <mergeCell ref="H14:H15"/>
    <mergeCell ref="I14:I15"/>
    <mergeCell ref="H12:H13"/>
    <mergeCell ref="I12:I13"/>
    <mergeCell ref="K14:K15"/>
    <mergeCell ref="G12:G13"/>
    <mergeCell ref="J12:J13"/>
    <mergeCell ref="J14:J15"/>
    <mergeCell ref="A2:K2"/>
    <mergeCell ref="A3:K3"/>
    <mergeCell ref="A5:K5"/>
    <mergeCell ref="A7:K7"/>
    <mergeCell ref="J30:J31"/>
    <mergeCell ref="I16:I17"/>
    <mergeCell ref="J16:J17"/>
    <mergeCell ref="I18:I19"/>
    <mergeCell ref="K12:K13"/>
    <mergeCell ref="F14:F15"/>
    <mergeCell ref="A47:F47"/>
    <mergeCell ref="A49:B49"/>
    <mergeCell ref="A9:F9"/>
    <mergeCell ref="A11:B11"/>
    <mergeCell ref="B12:B13"/>
    <mergeCell ref="C12:C13"/>
    <mergeCell ref="D12:D13"/>
    <mergeCell ref="E12:E13"/>
    <mergeCell ref="F12:F13"/>
    <mergeCell ref="B30:B31"/>
    <mergeCell ref="F50:F51"/>
    <mergeCell ref="G50:G51"/>
    <mergeCell ref="H50:H51"/>
    <mergeCell ref="I50:I51"/>
    <mergeCell ref="B50:B51"/>
    <mergeCell ref="C50:C51"/>
    <mergeCell ref="D50:D51"/>
    <mergeCell ref="E50:E51"/>
    <mergeCell ref="J50:J51"/>
    <mergeCell ref="K50:K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A67:F67"/>
    <mergeCell ref="A69:B69"/>
    <mergeCell ref="H54:H55"/>
    <mergeCell ref="I54:I55"/>
    <mergeCell ref="J54:J55"/>
    <mergeCell ref="K54:K55"/>
    <mergeCell ref="F56:F57"/>
    <mergeCell ref="G56:G57"/>
    <mergeCell ref="J70:J71"/>
    <mergeCell ref="K70:K71"/>
    <mergeCell ref="B72:B73"/>
    <mergeCell ref="C72:C73"/>
    <mergeCell ref="D72:D73"/>
    <mergeCell ref="E72:E73"/>
    <mergeCell ref="F72:F73"/>
    <mergeCell ref="G72:G73"/>
    <mergeCell ref="H72:H73"/>
    <mergeCell ref="I72:I73"/>
    <mergeCell ref="B74:B75"/>
    <mergeCell ref="C74:C75"/>
    <mergeCell ref="D74:D75"/>
    <mergeCell ref="E74:E75"/>
    <mergeCell ref="F74:F75"/>
    <mergeCell ref="G74:G75"/>
    <mergeCell ref="G76:G77"/>
    <mergeCell ref="J76:J77"/>
    <mergeCell ref="K76:K77"/>
    <mergeCell ref="H76:H77"/>
    <mergeCell ref="I76:I77"/>
    <mergeCell ref="J72:J73"/>
    <mergeCell ref="K72:K73"/>
    <mergeCell ref="H74:H75"/>
    <mergeCell ref="I74:I75"/>
    <mergeCell ref="H92:H93"/>
    <mergeCell ref="I92:I93"/>
    <mergeCell ref="J74:J75"/>
    <mergeCell ref="K74:K75"/>
    <mergeCell ref="J78:J79"/>
    <mergeCell ref="K78:K79"/>
    <mergeCell ref="J80:J81"/>
    <mergeCell ref="K80:K81"/>
    <mergeCell ref="J82:J83"/>
    <mergeCell ref="K82:K83"/>
    <mergeCell ref="H78:H79"/>
    <mergeCell ref="I78:I79"/>
    <mergeCell ref="B80:B81"/>
    <mergeCell ref="C80:C81"/>
    <mergeCell ref="D80:D81"/>
    <mergeCell ref="E80:E81"/>
    <mergeCell ref="F80:F81"/>
    <mergeCell ref="G80:G81"/>
    <mergeCell ref="B76:B77"/>
    <mergeCell ref="C76:C77"/>
    <mergeCell ref="D76:D77"/>
    <mergeCell ref="E76:E77"/>
    <mergeCell ref="A89:F89"/>
    <mergeCell ref="A91:B91"/>
    <mergeCell ref="F76:F77"/>
    <mergeCell ref="F86:F87"/>
    <mergeCell ref="J92:J93"/>
    <mergeCell ref="K92:K93"/>
    <mergeCell ref="A107:F107"/>
    <mergeCell ref="A109:B109"/>
    <mergeCell ref="B92:B93"/>
    <mergeCell ref="C92:C93"/>
    <mergeCell ref="D92:D93"/>
    <mergeCell ref="E92:E93"/>
    <mergeCell ref="F92:F93"/>
    <mergeCell ref="G92:G93"/>
    <mergeCell ref="F110:F111"/>
    <mergeCell ref="G110:G111"/>
    <mergeCell ref="H110:H111"/>
    <mergeCell ref="I110:I111"/>
    <mergeCell ref="B110:B111"/>
    <mergeCell ref="C110:C111"/>
    <mergeCell ref="D110:D111"/>
    <mergeCell ref="E110:E111"/>
    <mergeCell ref="K114:K115"/>
    <mergeCell ref="B116:B117"/>
    <mergeCell ref="G134:G135"/>
    <mergeCell ref="B112:B113"/>
    <mergeCell ref="C112:C113"/>
    <mergeCell ref="D112:D113"/>
    <mergeCell ref="E112:E113"/>
    <mergeCell ref="C116:C117"/>
    <mergeCell ref="D116:D117"/>
    <mergeCell ref="E116:E117"/>
    <mergeCell ref="I134:I135"/>
    <mergeCell ref="J134:J135"/>
    <mergeCell ref="K134:K135"/>
    <mergeCell ref="F112:F113"/>
    <mergeCell ref="G112:G113"/>
    <mergeCell ref="F134:F135"/>
    <mergeCell ref="H112:H113"/>
    <mergeCell ref="A129:K129"/>
    <mergeCell ref="A131:F131"/>
    <mergeCell ref="J114:J115"/>
    <mergeCell ref="E134:E135"/>
    <mergeCell ref="A133:B133"/>
    <mergeCell ref="B134:B135"/>
    <mergeCell ref="C134:C135"/>
    <mergeCell ref="D134:D135"/>
    <mergeCell ref="H134:H135"/>
  </mergeCells>
  <printOptions/>
  <pageMargins left="0.7" right="0.7" top="0.75" bottom="0.75" header="0.3" footer="0.3"/>
  <pageSetup fitToHeight="11" fitToWidth="1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1"/>
  <sheetViews>
    <sheetView zoomScalePageLayoutView="0" workbookViewId="0" topLeftCell="A44">
      <selection activeCell="I56" sqref="I56:I57"/>
    </sheetView>
  </sheetViews>
  <sheetFormatPr defaultColWidth="11.421875" defaultRowHeight="12.75"/>
  <cols>
    <col min="1" max="1" width="18.57421875" style="0" bestFit="1" customWidth="1"/>
  </cols>
  <sheetData>
    <row r="1" ht="13.5" thickBot="1"/>
    <row r="2" spans="1:11" ht="18.75" thickBot="1">
      <c r="A2" s="85" t="s">
        <v>395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8.75" thickBot="1">
      <c r="A3" s="85" t="s">
        <v>396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ht="13.5" thickBot="1">
      <c r="I4" s="28"/>
    </row>
    <row r="5" spans="1:11" ht="13.5" thickBot="1">
      <c r="A5" s="88" t="s">
        <v>350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7" spans="1:11" ht="12.75">
      <c r="A7" s="98" t="s">
        <v>393</v>
      </c>
      <c r="B7" s="99"/>
      <c r="C7" s="99"/>
      <c r="D7" s="99"/>
      <c r="E7" s="99"/>
      <c r="F7" s="99"/>
      <c r="G7" s="30"/>
      <c r="H7" s="30"/>
      <c r="I7" s="30"/>
      <c r="J7" s="30"/>
      <c r="K7" s="30"/>
    </row>
    <row r="8" spans="1:11" ht="12.75">
      <c r="A8" s="31"/>
      <c r="B8" s="31"/>
      <c r="C8" s="31"/>
      <c r="D8" s="30"/>
      <c r="E8" s="30"/>
      <c r="F8" s="30"/>
      <c r="G8" s="30"/>
      <c r="H8" s="30"/>
      <c r="I8" s="30"/>
      <c r="J8" s="30"/>
      <c r="K8" s="30"/>
    </row>
    <row r="9" spans="1:11" ht="12.75">
      <c r="A9" s="93" t="s">
        <v>353</v>
      </c>
      <c r="B9" s="94"/>
      <c r="C9" s="32" t="s">
        <v>354</v>
      </c>
      <c r="D9" s="32" t="s">
        <v>355</v>
      </c>
      <c r="E9" s="32" t="s">
        <v>356</v>
      </c>
      <c r="F9" s="32"/>
      <c r="G9" s="32"/>
      <c r="H9" s="32" t="s">
        <v>358</v>
      </c>
      <c r="I9" s="32" t="s">
        <v>359</v>
      </c>
      <c r="J9" s="32" t="s">
        <v>360</v>
      </c>
      <c r="K9" s="32" t="s">
        <v>359</v>
      </c>
    </row>
    <row r="10" spans="1:11" ht="12.75">
      <c r="A10" s="33" t="s">
        <v>88</v>
      </c>
      <c r="B10" s="91" t="s">
        <v>361</v>
      </c>
      <c r="C10" s="91">
        <v>18</v>
      </c>
      <c r="D10" s="91">
        <v>15</v>
      </c>
      <c r="E10" s="91">
        <v>12</v>
      </c>
      <c r="F10" s="91"/>
      <c r="G10" s="91"/>
      <c r="H10" s="82">
        <f>SUM(C10:E11)</f>
        <v>45</v>
      </c>
      <c r="I10" s="77">
        <f>H10/3</f>
        <v>15</v>
      </c>
      <c r="J10" s="91">
        <v>2.7</v>
      </c>
      <c r="K10" s="95">
        <f>I10-J10</f>
        <v>12.3</v>
      </c>
    </row>
    <row r="11" spans="1:11" ht="12.75">
      <c r="A11" s="34"/>
      <c r="B11" s="92"/>
      <c r="C11" s="92"/>
      <c r="D11" s="92"/>
      <c r="E11" s="92"/>
      <c r="F11" s="92"/>
      <c r="G11" s="92"/>
      <c r="H11" s="83"/>
      <c r="I11" s="78"/>
      <c r="J11" s="92"/>
      <c r="K11" s="96"/>
    </row>
    <row r="12" spans="1:11" ht="12.75">
      <c r="A12" s="33" t="s">
        <v>403</v>
      </c>
      <c r="B12" s="91" t="s">
        <v>361</v>
      </c>
      <c r="C12" s="91">
        <v>20</v>
      </c>
      <c r="D12" s="91">
        <v>18</v>
      </c>
      <c r="E12" s="91">
        <v>15</v>
      </c>
      <c r="F12" s="91"/>
      <c r="G12" s="91"/>
      <c r="H12" s="82">
        <f>SUM(C12:E13)</f>
        <v>53</v>
      </c>
      <c r="I12" s="77">
        <f>H12/3</f>
        <v>17.666666666666668</v>
      </c>
      <c r="J12" s="91">
        <v>3.4</v>
      </c>
      <c r="K12" s="95">
        <f>I12-J12</f>
        <v>14.266666666666667</v>
      </c>
    </row>
    <row r="13" spans="1:11" ht="12.75">
      <c r="A13" s="34"/>
      <c r="B13" s="92"/>
      <c r="C13" s="92"/>
      <c r="D13" s="92"/>
      <c r="E13" s="92"/>
      <c r="F13" s="92"/>
      <c r="G13" s="92"/>
      <c r="H13" s="83"/>
      <c r="I13" s="78"/>
      <c r="J13" s="92"/>
      <c r="K13" s="96"/>
    </row>
    <row r="14" spans="1:11" ht="12.75">
      <c r="A14" s="33" t="s">
        <v>90</v>
      </c>
      <c r="B14" s="91" t="s">
        <v>361</v>
      </c>
      <c r="C14" s="91">
        <v>19</v>
      </c>
      <c r="D14" s="91">
        <v>21</v>
      </c>
      <c r="E14" s="91">
        <v>17</v>
      </c>
      <c r="F14" s="91"/>
      <c r="G14" s="91"/>
      <c r="H14" s="82">
        <f>SUM(C14:E15)</f>
        <v>57</v>
      </c>
      <c r="I14" s="77">
        <f>H14/3</f>
        <v>19</v>
      </c>
      <c r="J14" s="91">
        <v>3.5</v>
      </c>
      <c r="K14" s="95">
        <f>I14-J14</f>
        <v>15.5</v>
      </c>
    </row>
    <row r="15" spans="1:11" ht="12.75">
      <c r="A15" s="34"/>
      <c r="B15" s="92"/>
      <c r="C15" s="92"/>
      <c r="D15" s="92"/>
      <c r="E15" s="92"/>
      <c r="F15" s="92"/>
      <c r="G15" s="92"/>
      <c r="H15" s="83"/>
      <c r="I15" s="78"/>
      <c r="J15" s="92"/>
      <c r="K15" s="96"/>
    </row>
    <row r="16" spans="1:11" ht="12.75">
      <c r="A16" s="33" t="s">
        <v>78</v>
      </c>
      <c r="B16" s="91" t="s">
        <v>361</v>
      </c>
      <c r="C16" s="91">
        <v>17</v>
      </c>
      <c r="D16" s="91">
        <v>19</v>
      </c>
      <c r="E16" s="91">
        <v>19</v>
      </c>
      <c r="F16" s="91"/>
      <c r="G16" s="91"/>
      <c r="H16" s="82">
        <f>SUM(C16:E17)</f>
        <v>55</v>
      </c>
      <c r="I16" s="77">
        <f>H16/3</f>
        <v>18.333333333333332</v>
      </c>
      <c r="J16" s="91">
        <v>0.5</v>
      </c>
      <c r="K16" s="95">
        <f>I16-J16</f>
        <v>17.833333333333332</v>
      </c>
    </row>
    <row r="17" spans="1:11" ht="12.75">
      <c r="A17" s="34"/>
      <c r="B17" s="92"/>
      <c r="C17" s="92"/>
      <c r="D17" s="92"/>
      <c r="E17" s="92"/>
      <c r="F17" s="92"/>
      <c r="G17" s="92"/>
      <c r="H17" s="83"/>
      <c r="I17" s="78"/>
      <c r="J17" s="92"/>
      <c r="K17" s="96"/>
    </row>
    <row r="18" spans="1:11" ht="12.75">
      <c r="A18" s="33" t="s">
        <v>91</v>
      </c>
      <c r="B18" s="91" t="s">
        <v>361</v>
      </c>
      <c r="C18" s="91">
        <v>20</v>
      </c>
      <c r="D18" s="91">
        <v>20</v>
      </c>
      <c r="E18" s="91">
        <v>21</v>
      </c>
      <c r="F18" s="91"/>
      <c r="G18" s="91"/>
      <c r="H18" s="82">
        <f>SUM(C18:E19)</f>
        <v>61</v>
      </c>
      <c r="I18" s="77">
        <f>H18/3</f>
        <v>20.333333333333332</v>
      </c>
      <c r="J18" s="91">
        <v>3.1</v>
      </c>
      <c r="K18" s="95">
        <f>I18-J18</f>
        <v>17.23333333333333</v>
      </c>
    </row>
    <row r="19" spans="1:11" ht="12.75">
      <c r="A19" s="34"/>
      <c r="B19" s="92"/>
      <c r="C19" s="92"/>
      <c r="D19" s="92"/>
      <c r="E19" s="92"/>
      <c r="F19" s="92"/>
      <c r="G19" s="92"/>
      <c r="H19" s="83"/>
      <c r="I19" s="78"/>
      <c r="J19" s="92"/>
      <c r="K19" s="96"/>
    </row>
    <row r="20" spans="1:11" ht="12.75">
      <c r="A20" s="33" t="s">
        <v>82</v>
      </c>
      <c r="B20" s="91" t="s">
        <v>361</v>
      </c>
      <c r="C20" s="91">
        <v>21</v>
      </c>
      <c r="D20" s="91">
        <v>22</v>
      </c>
      <c r="E20" s="91">
        <v>22</v>
      </c>
      <c r="F20" s="91"/>
      <c r="G20" s="91"/>
      <c r="H20" s="82">
        <f>SUM(C20:E21)</f>
        <v>65</v>
      </c>
      <c r="I20" s="77">
        <f>H20/3</f>
        <v>21.666666666666668</v>
      </c>
      <c r="J20" s="91">
        <v>0</v>
      </c>
      <c r="K20" s="95">
        <f>I20-J20</f>
        <v>21.666666666666668</v>
      </c>
    </row>
    <row r="21" spans="1:11" ht="12.75">
      <c r="A21" s="34"/>
      <c r="B21" s="92"/>
      <c r="C21" s="92"/>
      <c r="D21" s="92"/>
      <c r="E21" s="92"/>
      <c r="F21" s="92"/>
      <c r="G21" s="92"/>
      <c r="H21" s="83"/>
      <c r="I21" s="78"/>
      <c r="J21" s="92"/>
      <c r="K21" s="96"/>
    </row>
    <row r="22" spans="1:11" ht="12.75">
      <c r="A22" s="33" t="s">
        <v>384</v>
      </c>
      <c r="B22" s="91" t="s">
        <v>361</v>
      </c>
      <c r="C22" s="91">
        <v>15</v>
      </c>
      <c r="D22" s="91">
        <v>17</v>
      </c>
      <c r="E22" s="91">
        <v>18</v>
      </c>
      <c r="F22" s="91"/>
      <c r="G22" s="91"/>
      <c r="H22" s="82">
        <f>SUM(C22:E23)</f>
        <v>50</v>
      </c>
      <c r="I22" s="77">
        <f>H22/3</f>
        <v>16.666666666666668</v>
      </c>
      <c r="J22" s="91">
        <v>2</v>
      </c>
      <c r="K22" s="95">
        <f>I22-J22</f>
        <v>14.666666666666668</v>
      </c>
    </row>
    <row r="23" spans="1:11" ht="12.75">
      <c r="A23" s="34"/>
      <c r="B23" s="92"/>
      <c r="C23" s="92"/>
      <c r="D23" s="92"/>
      <c r="E23" s="92"/>
      <c r="F23" s="92"/>
      <c r="G23" s="92"/>
      <c r="H23" s="83"/>
      <c r="I23" s="78"/>
      <c r="J23" s="92"/>
      <c r="K23" s="96"/>
    </row>
    <row r="24" spans="1:11" ht="12.75">
      <c r="A24" s="33" t="s">
        <v>93</v>
      </c>
      <c r="B24" s="91" t="s">
        <v>361</v>
      </c>
      <c r="C24" s="91">
        <v>23</v>
      </c>
      <c r="D24" s="91">
        <v>25</v>
      </c>
      <c r="E24" s="91">
        <v>25</v>
      </c>
      <c r="F24" s="91"/>
      <c r="G24" s="91"/>
      <c r="H24" s="82">
        <f>SUM(C24:E25)</f>
        <v>73</v>
      </c>
      <c r="I24" s="77">
        <f>H24/3</f>
        <v>24.333333333333332</v>
      </c>
      <c r="J24" s="91">
        <v>1</v>
      </c>
      <c r="K24" s="95">
        <f>I24-J24</f>
        <v>23.333333333333332</v>
      </c>
    </row>
    <row r="25" spans="1:11" ht="12.75">
      <c r="A25" s="34"/>
      <c r="B25" s="92"/>
      <c r="C25" s="92"/>
      <c r="D25" s="92"/>
      <c r="E25" s="92"/>
      <c r="F25" s="92"/>
      <c r="G25" s="92"/>
      <c r="H25" s="83"/>
      <c r="I25" s="78"/>
      <c r="J25" s="92"/>
      <c r="K25" s="96"/>
    </row>
    <row r="26" spans="1:11" ht="12.75">
      <c r="A26" s="33" t="s">
        <v>94</v>
      </c>
      <c r="B26" s="91" t="s">
        <v>361</v>
      </c>
      <c r="C26" s="91"/>
      <c r="D26" s="91"/>
      <c r="E26" s="91"/>
      <c r="F26" s="91"/>
      <c r="G26" s="91"/>
      <c r="H26" s="82">
        <f>SUM(C26:E27)</f>
        <v>0</v>
      </c>
      <c r="I26" s="77">
        <f>H26/3</f>
        <v>0</v>
      </c>
      <c r="J26" s="91"/>
      <c r="K26" s="95">
        <f>I26-J26</f>
        <v>0</v>
      </c>
    </row>
    <row r="27" spans="1:11" ht="12.75">
      <c r="A27" s="34"/>
      <c r="B27" s="92"/>
      <c r="C27" s="92"/>
      <c r="D27" s="92"/>
      <c r="E27" s="92"/>
      <c r="F27" s="92"/>
      <c r="G27" s="92"/>
      <c r="H27" s="83"/>
      <c r="I27" s="78"/>
      <c r="J27" s="92"/>
      <c r="K27" s="96"/>
    </row>
    <row r="28" spans="1:11" ht="12.75">
      <c r="A28" s="33" t="s">
        <v>95</v>
      </c>
      <c r="B28" s="91" t="s">
        <v>361</v>
      </c>
      <c r="C28" s="91">
        <v>25</v>
      </c>
      <c r="D28" s="91">
        <v>23</v>
      </c>
      <c r="E28" s="91">
        <v>23</v>
      </c>
      <c r="F28" s="91"/>
      <c r="G28" s="91"/>
      <c r="H28" s="82">
        <f>SUM(C28:E29)</f>
        <v>71</v>
      </c>
      <c r="I28" s="77">
        <f>H28/3</f>
        <v>23.666666666666668</v>
      </c>
      <c r="J28" s="91">
        <v>2.8</v>
      </c>
      <c r="K28" s="95">
        <f>I28-J28</f>
        <v>20.866666666666667</v>
      </c>
    </row>
    <row r="29" spans="1:11" ht="12.75">
      <c r="A29" s="34"/>
      <c r="B29" s="92"/>
      <c r="C29" s="92"/>
      <c r="D29" s="92"/>
      <c r="E29" s="92"/>
      <c r="F29" s="92"/>
      <c r="G29" s="92"/>
      <c r="H29" s="83"/>
      <c r="I29" s="78"/>
      <c r="J29" s="92"/>
      <c r="K29" s="96"/>
    </row>
    <row r="31" spans="1:11" ht="12.75">
      <c r="A31" s="98" t="s">
        <v>394</v>
      </c>
      <c r="B31" s="99"/>
      <c r="C31" s="99"/>
      <c r="D31" s="99"/>
      <c r="E31" s="99"/>
      <c r="F31" s="99"/>
      <c r="G31" s="30"/>
      <c r="H31" s="30"/>
      <c r="I31" s="30"/>
      <c r="J31" s="30"/>
      <c r="K31" s="30"/>
    </row>
    <row r="32" spans="1:11" ht="12.75">
      <c r="A32" s="31"/>
      <c r="B32" s="31"/>
      <c r="C32" s="31"/>
      <c r="D32" s="30"/>
      <c r="E32" s="30"/>
      <c r="F32" s="30"/>
      <c r="G32" s="30"/>
      <c r="H32" s="30"/>
      <c r="I32" s="30"/>
      <c r="J32" s="30"/>
      <c r="K32" s="30"/>
    </row>
    <row r="33" spans="1:11" ht="12.75">
      <c r="A33" s="93" t="s">
        <v>353</v>
      </c>
      <c r="B33" s="94"/>
      <c r="C33" s="32" t="s">
        <v>354</v>
      </c>
      <c r="D33" s="32" t="s">
        <v>355</v>
      </c>
      <c r="E33" s="32" t="s">
        <v>356</v>
      </c>
      <c r="F33" s="32"/>
      <c r="G33" s="32"/>
      <c r="H33" s="32" t="s">
        <v>358</v>
      </c>
      <c r="I33" s="32" t="s">
        <v>359</v>
      </c>
      <c r="J33" s="32" t="s">
        <v>360</v>
      </c>
      <c r="K33" s="32" t="s">
        <v>359</v>
      </c>
    </row>
    <row r="34" spans="1:11" ht="12.75">
      <c r="A34" s="33" t="s">
        <v>109</v>
      </c>
      <c r="B34" s="91" t="s">
        <v>361</v>
      </c>
      <c r="C34" s="91">
        <v>20</v>
      </c>
      <c r="D34" s="91">
        <v>18</v>
      </c>
      <c r="E34" s="91">
        <v>20</v>
      </c>
      <c r="F34" s="91"/>
      <c r="G34" s="91"/>
      <c r="H34" s="82">
        <f aca="true" t="shared" si="0" ref="H34:H50">SUM(C34:E35)</f>
        <v>58</v>
      </c>
      <c r="I34" s="77">
        <f>H34/3</f>
        <v>19.333333333333332</v>
      </c>
      <c r="J34" s="91">
        <v>4.5</v>
      </c>
      <c r="K34" s="95">
        <f>I34-J34</f>
        <v>14.833333333333332</v>
      </c>
    </row>
    <row r="35" spans="1:11" ht="12.75">
      <c r="A35" s="34"/>
      <c r="B35" s="92"/>
      <c r="C35" s="92"/>
      <c r="D35" s="92"/>
      <c r="E35" s="92"/>
      <c r="F35" s="92"/>
      <c r="G35" s="92"/>
      <c r="H35" s="83"/>
      <c r="I35" s="78"/>
      <c r="J35" s="92"/>
      <c r="K35" s="96"/>
    </row>
    <row r="36" spans="1:11" ht="12.75">
      <c r="A36" s="33" t="s">
        <v>110</v>
      </c>
      <c r="B36" s="91" t="s">
        <v>361</v>
      </c>
      <c r="C36" s="91"/>
      <c r="D36" s="91"/>
      <c r="E36" s="91"/>
      <c r="F36" s="91"/>
      <c r="G36" s="91"/>
      <c r="H36" s="82">
        <f t="shared" si="0"/>
        <v>0</v>
      </c>
      <c r="I36" s="77">
        <f>H36/3</f>
        <v>0</v>
      </c>
      <c r="J36" s="91"/>
      <c r="K36" s="95">
        <f>I36-J36</f>
        <v>0</v>
      </c>
    </row>
    <row r="37" spans="1:11" ht="12.75">
      <c r="A37" s="34"/>
      <c r="B37" s="92"/>
      <c r="C37" s="92"/>
      <c r="D37" s="92"/>
      <c r="E37" s="92"/>
      <c r="F37" s="92"/>
      <c r="G37" s="92"/>
      <c r="H37" s="83"/>
      <c r="I37" s="78"/>
      <c r="J37" s="92"/>
      <c r="K37" s="96"/>
    </row>
    <row r="38" spans="1:11" ht="12.75">
      <c r="A38" s="33" t="s">
        <v>111</v>
      </c>
      <c r="B38" s="91" t="s">
        <v>361</v>
      </c>
      <c r="C38" s="91">
        <v>22</v>
      </c>
      <c r="D38" s="91">
        <v>21</v>
      </c>
      <c r="E38" s="91">
        <v>19</v>
      </c>
      <c r="F38" s="91"/>
      <c r="G38" s="91"/>
      <c r="H38" s="82">
        <f t="shared" si="0"/>
        <v>62</v>
      </c>
      <c r="I38" s="77">
        <f>H38/3</f>
        <v>20.666666666666668</v>
      </c>
      <c r="J38" s="91">
        <v>5.1</v>
      </c>
      <c r="K38" s="95">
        <f>I38-J38</f>
        <v>15.566666666666668</v>
      </c>
    </row>
    <row r="39" spans="1:11" ht="12.75">
      <c r="A39" s="34"/>
      <c r="B39" s="92"/>
      <c r="C39" s="92"/>
      <c r="D39" s="92"/>
      <c r="E39" s="92"/>
      <c r="F39" s="92"/>
      <c r="G39" s="92"/>
      <c r="H39" s="83"/>
      <c r="I39" s="78"/>
      <c r="J39" s="92"/>
      <c r="K39" s="96"/>
    </row>
    <row r="40" spans="1:11" ht="12.75">
      <c r="A40" s="33" t="s">
        <v>95</v>
      </c>
      <c r="B40" s="91" t="s">
        <v>361</v>
      </c>
      <c r="C40" s="91">
        <v>29</v>
      </c>
      <c r="D40" s="91">
        <v>26</v>
      </c>
      <c r="E40" s="91">
        <v>24</v>
      </c>
      <c r="F40" s="91"/>
      <c r="G40" s="91"/>
      <c r="H40" s="82">
        <f t="shared" si="0"/>
        <v>79</v>
      </c>
      <c r="I40" s="77">
        <f>H40/3</f>
        <v>26.333333333333332</v>
      </c>
      <c r="J40" s="91">
        <v>5.3</v>
      </c>
      <c r="K40" s="95">
        <f>I40-J40</f>
        <v>21.03333333333333</v>
      </c>
    </row>
    <row r="41" spans="1:11" ht="12.75">
      <c r="A41" s="34"/>
      <c r="B41" s="92"/>
      <c r="C41" s="92"/>
      <c r="D41" s="92"/>
      <c r="E41" s="92"/>
      <c r="F41" s="92"/>
      <c r="G41" s="92"/>
      <c r="H41" s="83"/>
      <c r="I41" s="78"/>
      <c r="J41" s="92"/>
      <c r="K41" s="96"/>
    </row>
    <row r="42" spans="1:11" ht="12.75">
      <c r="A42" s="33" t="s">
        <v>112</v>
      </c>
      <c r="B42" s="91" t="s">
        <v>361</v>
      </c>
      <c r="C42" s="91">
        <v>23</v>
      </c>
      <c r="D42" s="91">
        <v>23</v>
      </c>
      <c r="E42" s="91">
        <v>23</v>
      </c>
      <c r="F42" s="91"/>
      <c r="G42" s="91"/>
      <c r="H42" s="82">
        <f t="shared" si="0"/>
        <v>69</v>
      </c>
      <c r="I42" s="77">
        <f>H42/3</f>
        <v>23</v>
      </c>
      <c r="J42" s="91">
        <v>1.5</v>
      </c>
      <c r="K42" s="95">
        <f>I42-J42</f>
        <v>21.5</v>
      </c>
    </row>
    <row r="43" spans="1:11" ht="12.75">
      <c r="A43" s="34"/>
      <c r="B43" s="92"/>
      <c r="C43" s="92"/>
      <c r="D43" s="92"/>
      <c r="E43" s="92"/>
      <c r="F43" s="92"/>
      <c r="G43" s="92"/>
      <c r="H43" s="83"/>
      <c r="I43" s="78"/>
      <c r="J43" s="92"/>
      <c r="K43" s="96"/>
    </row>
    <row r="44" spans="1:11" ht="12.75">
      <c r="A44" s="33" t="s">
        <v>113</v>
      </c>
      <c r="B44" s="91" t="s">
        <v>361</v>
      </c>
      <c r="C44" s="91">
        <v>29</v>
      </c>
      <c r="D44" s="91">
        <v>25</v>
      </c>
      <c r="E44" s="91">
        <v>26</v>
      </c>
      <c r="F44" s="91"/>
      <c r="G44" s="91"/>
      <c r="H44" s="82">
        <f t="shared" si="0"/>
        <v>80</v>
      </c>
      <c r="I44" s="77">
        <f>H44/3</f>
        <v>26.666666666666668</v>
      </c>
      <c r="J44" s="91">
        <v>1.2</v>
      </c>
      <c r="K44" s="95">
        <f>I44-J44</f>
        <v>25.46666666666667</v>
      </c>
    </row>
    <row r="45" spans="1:11" ht="12.75">
      <c r="A45" s="34"/>
      <c r="B45" s="92"/>
      <c r="C45" s="92"/>
      <c r="D45" s="92"/>
      <c r="E45" s="92"/>
      <c r="F45" s="92"/>
      <c r="G45" s="92"/>
      <c r="H45" s="83"/>
      <c r="I45" s="78"/>
      <c r="J45" s="92"/>
      <c r="K45" s="96"/>
    </row>
    <row r="46" spans="1:11" ht="12.75">
      <c r="A46" s="33" t="s">
        <v>114</v>
      </c>
      <c r="B46" s="91" t="s">
        <v>361</v>
      </c>
      <c r="C46" s="91">
        <v>26</v>
      </c>
      <c r="D46" s="91">
        <v>30</v>
      </c>
      <c r="E46" s="91">
        <v>28</v>
      </c>
      <c r="F46" s="91"/>
      <c r="G46" s="91"/>
      <c r="H46" s="82">
        <f t="shared" si="0"/>
        <v>84</v>
      </c>
      <c r="I46" s="77">
        <f>H46/3</f>
        <v>28</v>
      </c>
      <c r="J46" s="91">
        <v>4.7</v>
      </c>
      <c r="K46" s="95">
        <f>I46-J46</f>
        <v>23.3</v>
      </c>
    </row>
    <row r="47" spans="1:11" ht="12.75">
      <c r="A47" s="34"/>
      <c r="B47" s="92"/>
      <c r="C47" s="92"/>
      <c r="D47" s="92"/>
      <c r="E47" s="92"/>
      <c r="F47" s="92"/>
      <c r="G47" s="92"/>
      <c r="H47" s="83"/>
      <c r="I47" s="78"/>
      <c r="J47" s="92"/>
      <c r="K47" s="96"/>
    </row>
    <row r="48" spans="1:11" ht="12.75">
      <c r="A48" s="33" t="s">
        <v>115</v>
      </c>
      <c r="B48" s="91" t="s">
        <v>361</v>
      </c>
      <c r="C48" s="91">
        <v>30</v>
      </c>
      <c r="D48" s="91">
        <v>24</v>
      </c>
      <c r="E48" s="91">
        <v>27</v>
      </c>
      <c r="F48" s="91"/>
      <c r="G48" s="91"/>
      <c r="H48" s="82">
        <f t="shared" si="0"/>
        <v>81</v>
      </c>
      <c r="I48" s="77">
        <f>H48/3</f>
        <v>27</v>
      </c>
      <c r="J48" s="91">
        <v>1.1</v>
      </c>
      <c r="K48" s="95">
        <f>I48-J48</f>
        <v>25.9</v>
      </c>
    </row>
    <row r="49" spans="1:11" ht="12.75">
      <c r="A49" s="34"/>
      <c r="B49" s="92"/>
      <c r="C49" s="92"/>
      <c r="D49" s="92"/>
      <c r="E49" s="92"/>
      <c r="F49" s="92"/>
      <c r="G49" s="92"/>
      <c r="H49" s="83"/>
      <c r="I49" s="78"/>
      <c r="J49" s="92"/>
      <c r="K49" s="96"/>
    </row>
    <row r="50" spans="1:11" ht="12.75">
      <c r="A50" s="33" t="s">
        <v>93</v>
      </c>
      <c r="B50" s="91" t="s">
        <v>361</v>
      </c>
      <c r="C50" s="91">
        <v>35</v>
      </c>
      <c r="D50" s="91">
        <v>31</v>
      </c>
      <c r="E50" s="91">
        <v>30</v>
      </c>
      <c r="F50" s="91"/>
      <c r="G50" s="91"/>
      <c r="H50" s="82">
        <f t="shared" si="0"/>
        <v>96</v>
      </c>
      <c r="I50" s="77">
        <f>H50/3</f>
        <v>32</v>
      </c>
      <c r="J50" s="91">
        <v>1.8</v>
      </c>
      <c r="K50" s="95">
        <f>I50-J50</f>
        <v>30.2</v>
      </c>
    </row>
    <row r="51" spans="1:11" ht="12.75">
      <c r="A51" s="34"/>
      <c r="B51" s="92"/>
      <c r="C51" s="92"/>
      <c r="D51" s="92"/>
      <c r="E51" s="92"/>
      <c r="F51" s="92"/>
      <c r="G51" s="92"/>
      <c r="H51" s="83"/>
      <c r="I51" s="78"/>
      <c r="J51" s="92"/>
      <c r="K51" s="96"/>
    </row>
    <row r="53" spans="1:11" ht="12.75">
      <c r="A53" s="98" t="s">
        <v>404</v>
      </c>
      <c r="B53" s="99"/>
      <c r="C53" s="99"/>
      <c r="D53" s="99"/>
      <c r="E53" s="99"/>
      <c r="F53" s="99"/>
      <c r="G53" s="30"/>
      <c r="H53" s="30"/>
      <c r="I53" s="30"/>
      <c r="J53" s="30"/>
      <c r="K53" s="30"/>
    </row>
    <row r="54" spans="1:11" ht="12.75">
      <c r="A54" s="31"/>
      <c r="B54" s="31"/>
      <c r="C54" s="31"/>
      <c r="D54" s="30"/>
      <c r="E54" s="30"/>
      <c r="F54" s="30"/>
      <c r="G54" s="30"/>
      <c r="H54" s="30"/>
      <c r="I54" s="30"/>
      <c r="J54" s="30"/>
      <c r="K54" s="30"/>
    </row>
    <row r="55" spans="1:11" ht="12.75">
      <c r="A55" s="93" t="s">
        <v>353</v>
      </c>
      <c r="B55" s="94"/>
      <c r="C55" s="32" t="s">
        <v>354</v>
      </c>
      <c r="D55" s="32" t="s">
        <v>355</v>
      </c>
      <c r="E55" s="32" t="s">
        <v>356</v>
      </c>
      <c r="F55" s="32"/>
      <c r="G55" s="32"/>
      <c r="H55" s="32" t="s">
        <v>358</v>
      </c>
      <c r="I55" s="32" t="s">
        <v>359</v>
      </c>
      <c r="J55" s="32" t="s">
        <v>360</v>
      </c>
      <c r="K55" s="32" t="s">
        <v>359</v>
      </c>
    </row>
    <row r="56" spans="1:11" ht="12.75">
      <c r="A56" s="33" t="s">
        <v>122</v>
      </c>
      <c r="B56" s="91" t="s">
        <v>361</v>
      </c>
      <c r="C56" s="91">
        <v>12</v>
      </c>
      <c r="D56" s="91">
        <v>13</v>
      </c>
      <c r="E56" s="91">
        <v>15</v>
      </c>
      <c r="F56" s="91"/>
      <c r="G56" s="91"/>
      <c r="H56" s="82">
        <f>SUM(C56:E57)</f>
        <v>40</v>
      </c>
      <c r="I56" s="77">
        <f>H56/3</f>
        <v>13.333333333333334</v>
      </c>
      <c r="J56" s="91">
        <v>2</v>
      </c>
      <c r="K56" s="95">
        <f>I56-J56</f>
        <v>11.333333333333334</v>
      </c>
    </row>
    <row r="57" spans="1:11" ht="12.75">
      <c r="A57" s="34"/>
      <c r="B57" s="92"/>
      <c r="C57" s="92"/>
      <c r="D57" s="92"/>
      <c r="E57" s="92"/>
      <c r="F57" s="92"/>
      <c r="G57" s="92"/>
      <c r="H57" s="83"/>
      <c r="I57" s="78"/>
      <c r="J57" s="92"/>
      <c r="K57" s="96"/>
    </row>
    <row r="58" spans="1:11" ht="12.75">
      <c r="A58" s="33" t="s">
        <v>111</v>
      </c>
      <c r="B58" s="91" t="s">
        <v>361</v>
      </c>
      <c r="C58" s="91">
        <v>17</v>
      </c>
      <c r="D58" s="91">
        <v>15</v>
      </c>
      <c r="E58" s="91">
        <v>16</v>
      </c>
      <c r="F58" s="91"/>
      <c r="G58" s="91"/>
      <c r="H58" s="82">
        <f>SUM(C58:E59)</f>
        <v>48</v>
      </c>
      <c r="I58" s="77">
        <f>H58/3</f>
        <v>16</v>
      </c>
      <c r="J58" s="91">
        <v>2.7</v>
      </c>
      <c r="K58" s="95">
        <f>I58-J58</f>
        <v>13.3</v>
      </c>
    </row>
    <row r="59" spans="1:11" ht="12.75">
      <c r="A59" s="34"/>
      <c r="B59" s="92"/>
      <c r="C59" s="92"/>
      <c r="D59" s="92"/>
      <c r="E59" s="92"/>
      <c r="F59" s="92"/>
      <c r="G59" s="92"/>
      <c r="H59" s="83"/>
      <c r="I59" s="78"/>
      <c r="J59" s="92"/>
      <c r="K59" s="96"/>
    </row>
    <row r="60" spans="1:11" ht="12.75">
      <c r="A60" s="33" t="s">
        <v>82</v>
      </c>
      <c r="B60" s="91" t="s">
        <v>361</v>
      </c>
      <c r="C60" s="91">
        <v>20</v>
      </c>
      <c r="D60" s="91">
        <v>17</v>
      </c>
      <c r="E60" s="91">
        <v>18</v>
      </c>
      <c r="F60" s="91"/>
      <c r="G60" s="91"/>
      <c r="H60" s="82">
        <f>SUM(C60:E61)</f>
        <v>55</v>
      </c>
      <c r="I60" s="77">
        <f>H60/3</f>
        <v>18.333333333333332</v>
      </c>
      <c r="J60" s="91">
        <v>1</v>
      </c>
      <c r="K60" s="95">
        <f>I60-J60</f>
        <v>17.333333333333332</v>
      </c>
    </row>
    <row r="61" spans="1:11" ht="12.75">
      <c r="A61" s="34"/>
      <c r="B61" s="92"/>
      <c r="C61" s="92"/>
      <c r="D61" s="92"/>
      <c r="E61" s="92"/>
      <c r="F61" s="92"/>
      <c r="G61" s="92"/>
      <c r="H61" s="83"/>
      <c r="I61" s="78"/>
      <c r="J61" s="92"/>
      <c r="K61" s="96"/>
    </row>
    <row r="62" spans="1:11" ht="12.75">
      <c r="A62" s="33" t="s">
        <v>94</v>
      </c>
      <c r="B62" s="91" t="s">
        <v>361</v>
      </c>
      <c r="C62" s="91"/>
      <c r="D62" s="91"/>
      <c r="E62" s="91"/>
      <c r="F62" s="91"/>
      <c r="G62" s="91"/>
      <c r="H62" s="82">
        <f>SUM(C62:E63)</f>
        <v>0</v>
      </c>
      <c r="I62" s="77">
        <f>H62/3</f>
        <v>0</v>
      </c>
      <c r="J62" s="91"/>
      <c r="K62" s="95">
        <f>I62-J62</f>
        <v>0</v>
      </c>
    </row>
    <row r="63" spans="1:11" ht="12.75">
      <c r="A63" s="34"/>
      <c r="B63" s="92"/>
      <c r="C63" s="92"/>
      <c r="D63" s="92"/>
      <c r="E63" s="92"/>
      <c r="F63" s="92"/>
      <c r="G63" s="92"/>
      <c r="H63" s="83"/>
      <c r="I63" s="78"/>
      <c r="J63" s="92"/>
      <c r="K63" s="96"/>
    </row>
    <row r="65" spans="1:11" ht="12.75">
      <c r="A65" s="98" t="s">
        <v>405</v>
      </c>
      <c r="B65" s="99"/>
      <c r="C65" s="99"/>
      <c r="D65" s="99"/>
      <c r="E65" s="99"/>
      <c r="F65" s="99"/>
      <c r="G65" s="30"/>
      <c r="H65" s="30"/>
      <c r="I65" s="30"/>
      <c r="J65" s="30"/>
      <c r="K65" s="30"/>
    </row>
    <row r="66" spans="1:11" ht="12.75">
      <c r="A66" s="31"/>
      <c r="B66" s="31"/>
      <c r="C66" s="31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93" t="s">
        <v>353</v>
      </c>
      <c r="B67" s="94"/>
      <c r="C67" s="32" t="s">
        <v>354</v>
      </c>
      <c r="D67" s="32" t="s">
        <v>355</v>
      </c>
      <c r="E67" s="32" t="s">
        <v>356</v>
      </c>
      <c r="F67" s="32"/>
      <c r="G67" s="32"/>
      <c r="H67" s="32" t="s">
        <v>358</v>
      </c>
      <c r="I67" s="32" t="s">
        <v>359</v>
      </c>
      <c r="J67" s="32" t="s">
        <v>360</v>
      </c>
      <c r="K67" s="32" t="s">
        <v>359</v>
      </c>
    </row>
    <row r="68" spans="1:11" ht="12.75">
      <c r="A68" s="33" t="s">
        <v>126</v>
      </c>
      <c r="B68" s="91" t="s">
        <v>361</v>
      </c>
      <c r="C68" s="91">
        <v>23</v>
      </c>
      <c r="D68" s="91">
        <v>24</v>
      </c>
      <c r="E68" s="91">
        <v>26</v>
      </c>
      <c r="F68" s="91"/>
      <c r="G68" s="91"/>
      <c r="H68" s="82">
        <f>SUM(C68:E69)</f>
        <v>73</v>
      </c>
      <c r="I68" s="77">
        <f>H68/3</f>
        <v>24.333333333333332</v>
      </c>
      <c r="J68" s="91">
        <v>4.8</v>
      </c>
      <c r="K68" s="95">
        <f>I68-J68</f>
        <v>19.53333333333333</v>
      </c>
    </row>
    <row r="69" spans="1:11" ht="12.75">
      <c r="A69" s="34"/>
      <c r="B69" s="92"/>
      <c r="C69" s="92"/>
      <c r="D69" s="92"/>
      <c r="E69" s="92"/>
      <c r="F69" s="92"/>
      <c r="G69" s="92"/>
      <c r="H69" s="83"/>
      <c r="I69" s="78"/>
      <c r="J69" s="92"/>
      <c r="K69" s="96"/>
    </row>
    <row r="70" spans="1:11" ht="12.75">
      <c r="A70" s="33" t="s">
        <v>93</v>
      </c>
      <c r="B70" s="91" t="s">
        <v>361</v>
      </c>
      <c r="C70" s="91">
        <v>28</v>
      </c>
      <c r="D70" s="91">
        <v>27</v>
      </c>
      <c r="E70" s="91">
        <v>27</v>
      </c>
      <c r="F70" s="91"/>
      <c r="G70" s="91"/>
      <c r="H70" s="82">
        <f>SUM(C70:E71)</f>
        <v>82</v>
      </c>
      <c r="I70" s="77">
        <f>H70/3</f>
        <v>27.333333333333332</v>
      </c>
      <c r="J70" s="91">
        <v>1.5</v>
      </c>
      <c r="K70" s="95">
        <f>I70-J70</f>
        <v>25.833333333333332</v>
      </c>
    </row>
    <row r="71" spans="1:11" ht="12.75">
      <c r="A71" s="34"/>
      <c r="B71" s="92"/>
      <c r="C71" s="92"/>
      <c r="D71" s="92"/>
      <c r="E71" s="92"/>
      <c r="F71" s="92"/>
      <c r="G71" s="92"/>
      <c r="H71" s="83"/>
      <c r="I71" s="78"/>
      <c r="J71" s="92"/>
      <c r="K71" s="96"/>
    </row>
  </sheetData>
  <sheetProtection/>
  <mergeCells count="261">
    <mergeCell ref="I68:I69"/>
    <mergeCell ref="B70:B71"/>
    <mergeCell ref="C70:C71"/>
    <mergeCell ref="D70:D71"/>
    <mergeCell ref="E70:E71"/>
    <mergeCell ref="D62:D63"/>
    <mergeCell ref="E62:E63"/>
    <mergeCell ref="F62:F63"/>
    <mergeCell ref="G62:G63"/>
    <mergeCell ref="K70:K71"/>
    <mergeCell ref="F70:F71"/>
    <mergeCell ref="G70:G71"/>
    <mergeCell ref="H70:H71"/>
    <mergeCell ref="I70:I71"/>
    <mergeCell ref="J70:J71"/>
    <mergeCell ref="B50:B51"/>
    <mergeCell ref="C50:C51"/>
    <mergeCell ref="D50:D51"/>
    <mergeCell ref="E50:E51"/>
    <mergeCell ref="J48:J49"/>
    <mergeCell ref="K48:K49"/>
    <mergeCell ref="H50:H51"/>
    <mergeCell ref="I50:I51"/>
    <mergeCell ref="J50:J51"/>
    <mergeCell ref="K50:K51"/>
    <mergeCell ref="F50:F51"/>
    <mergeCell ref="G50:G51"/>
    <mergeCell ref="H46:H47"/>
    <mergeCell ref="I46:I47"/>
    <mergeCell ref="H48:H49"/>
    <mergeCell ref="I48:I49"/>
    <mergeCell ref="J46:J47"/>
    <mergeCell ref="K46:K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H44:H45"/>
    <mergeCell ref="I44:I45"/>
    <mergeCell ref="B44:B45"/>
    <mergeCell ref="C44:C45"/>
    <mergeCell ref="D44:D45"/>
    <mergeCell ref="E44:E45"/>
    <mergeCell ref="J42:J43"/>
    <mergeCell ref="K42:K43"/>
    <mergeCell ref="J44:J45"/>
    <mergeCell ref="K44:K45"/>
    <mergeCell ref="F44:F45"/>
    <mergeCell ref="G44:G45"/>
    <mergeCell ref="H40:H41"/>
    <mergeCell ref="I40:I41"/>
    <mergeCell ref="H42:H43"/>
    <mergeCell ref="I42:I43"/>
    <mergeCell ref="F42:F43"/>
    <mergeCell ref="G42:G43"/>
    <mergeCell ref="H38:H39"/>
    <mergeCell ref="I38:I39"/>
    <mergeCell ref="B40:B41"/>
    <mergeCell ref="C40:C41"/>
    <mergeCell ref="B42:B43"/>
    <mergeCell ref="C42:C43"/>
    <mergeCell ref="D40:D41"/>
    <mergeCell ref="E40:E41"/>
    <mergeCell ref="D42:D43"/>
    <mergeCell ref="E42:E43"/>
    <mergeCell ref="J38:J39"/>
    <mergeCell ref="K38:K39"/>
    <mergeCell ref="J40:J41"/>
    <mergeCell ref="K40:K41"/>
    <mergeCell ref="F40:F41"/>
    <mergeCell ref="G40:G41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B28:B29"/>
    <mergeCell ref="C28:C29"/>
    <mergeCell ref="D28:D29"/>
    <mergeCell ref="E28:E29"/>
    <mergeCell ref="J26:J27"/>
    <mergeCell ref="K26:K27"/>
    <mergeCell ref="H28:H29"/>
    <mergeCell ref="I28:I29"/>
    <mergeCell ref="J28:J29"/>
    <mergeCell ref="K28:K29"/>
    <mergeCell ref="F28:F29"/>
    <mergeCell ref="G28:G29"/>
    <mergeCell ref="H24:H25"/>
    <mergeCell ref="I24:I25"/>
    <mergeCell ref="H26:H27"/>
    <mergeCell ref="I26:I27"/>
    <mergeCell ref="K24:K25"/>
    <mergeCell ref="B26:B27"/>
    <mergeCell ref="C26:C27"/>
    <mergeCell ref="D26:D27"/>
    <mergeCell ref="E26:E27"/>
    <mergeCell ref="F26:F27"/>
    <mergeCell ref="G26:G27"/>
    <mergeCell ref="B24:B25"/>
    <mergeCell ref="C24:C25"/>
    <mergeCell ref="K20:K21"/>
    <mergeCell ref="D24:D25"/>
    <mergeCell ref="E24:E25"/>
    <mergeCell ref="F24:F25"/>
    <mergeCell ref="G24:G25"/>
    <mergeCell ref="H22:H23"/>
    <mergeCell ref="I22:I23"/>
    <mergeCell ref="J22:J23"/>
    <mergeCell ref="K22:K23"/>
    <mergeCell ref="J24:J25"/>
    <mergeCell ref="G22:G23"/>
    <mergeCell ref="H18:H19"/>
    <mergeCell ref="I18:I19"/>
    <mergeCell ref="H20:H21"/>
    <mergeCell ref="I20:I21"/>
    <mergeCell ref="B22:B23"/>
    <mergeCell ref="C22:C23"/>
    <mergeCell ref="D22:D23"/>
    <mergeCell ref="E22:E23"/>
    <mergeCell ref="K18:K19"/>
    <mergeCell ref="B20:B21"/>
    <mergeCell ref="C20:C21"/>
    <mergeCell ref="D20:D21"/>
    <mergeCell ref="E20:E21"/>
    <mergeCell ref="F20:F21"/>
    <mergeCell ref="G20:G21"/>
    <mergeCell ref="B18:B19"/>
    <mergeCell ref="C18:C19"/>
    <mergeCell ref="J20:J21"/>
    <mergeCell ref="C10:C11"/>
    <mergeCell ref="D10:D11"/>
    <mergeCell ref="F16:F17"/>
    <mergeCell ref="G16:G17"/>
    <mergeCell ref="H16:H17"/>
    <mergeCell ref="I16:I17"/>
    <mergeCell ref="E10:E11"/>
    <mergeCell ref="F10:F11"/>
    <mergeCell ref="G10:G11"/>
    <mergeCell ref="H10:H11"/>
    <mergeCell ref="A2:K2"/>
    <mergeCell ref="A3:K3"/>
    <mergeCell ref="A5:K5"/>
    <mergeCell ref="A7:F7"/>
    <mergeCell ref="A9:B9"/>
    <mergeCell ref="B10:B11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H14:H15"/>
    <mergeCell ref="K14:K15"/>
    <mergeCell ref="A31:F31"/>
    <mergeCell ref="B16:B17"/>
    <mergeCell ref="C16:C17"/>
    <mergeCell ref="D16:D17"/>
    <mergeCell ref="E16:E17"/>
    <mergeCell ref="J16:J17"/>
    <mergeCell ref="K16:K17"/>
    <mergeCell ref="D18:D19"/>
    <mergeCell ref="E18:E19"/>
    <mergeCell ref="A33:B33"/>
    <mergeCell ref="B34:B35"/>
    <mergeCell ref="C34:C35"/>
    <mergeCell ref="D34:D35"/>
    <mergeCell ref="I14:I15"/>
    <mergeCell ref="J14:J15"/>
    <mergeCell ref="F18:F19"/>
    <mergeCell ref="G18:G19"/>
    <mergeCell ref="J18:J19"/>
    <mergeCell ref="F22:F23"/>
    <mergeCell ref="J34:J35"/>
    <mergeCell ref="K34:K35"/>
    <mergeCell ref="A53:F53"/>
    <mergeCell ref="H36:H37"/>
    <mergeCell ref="I36:I37"/>
    <mergeCell ref="J36:J37"/>
    <mergeCell ref="K36:K37"/>
    <mergeCell ref="E34:E35"/>
    <mergeCell ref="F34:F35"/>
    <mergeCell ref="G34:G35"/>
    <mergeCell ref="H56:H57"/>
    <mergeCell ref="A55:B55"/>
    <mergeCell ref="B56:B57"/>
    <mergeCell ref="C56:C57"/>
    <mergeCell ref="D56:D57"/>
    <mergeCell ref="I34:I35"/>
    <mergeCell ref="H34:H35"/>
    <mergeCell ref="F38:F39"/>
    <mergeCell ref="G38:G39"/>
    <mergeCell ref="B36:B37"/>
    <mergeCell ref="B58:B59"/>
    <mergeCell ref="C58:C59"/>
    <mergeCell ref="D58:D59"/>
    <mergeCell ref="E58:E59"/>
    <mergeCell ref="E56:E57"/>
    <mergeCell ref="F56:F57"/>
    <mergeCell ref="I56:I57"/>
    <mergeCell ref="J56:J57"/>
    <mergeCell ref="K56:K57"/>
    <mergeCell ref="F58:F59"/>
    <mergeCell ref="G58:G59"/>
    <mergeCell ref="H58:H59"/>
    <mergeCell ref="I58:I59"/>
    <mergeCell ref="J58:J59"/>
    <mergeCell ref="K58:K59"/>
    <mergeCell ref="G56:G57"/>
    <mergeCell ref="K62:K63"/>
    <mergeCell ref="G60:G61"/>
    <mergeCell ref="H60:H61"/>
    <mergeCell ref="I60:I61"/>
    <mergeCell ref="J60:J61"/>
    <mergeCell ref="K60:K61"/>
    <mergeCell ref="J62:J63"/>
    <mergeCell ref="A65:F65"/>
    <mergeCell ref="H62:H63"/>
    <mergeCell ref="I62:I63"/>
    <mergeCell ref="B60:B61"/>
    <mergeCell ref="C60:C61"/>
    <mergeCell ref="D60:D61"/>
    <mergeCell ref="E60:E61"/>
    <mergeCell ref="F60:F61"/>
    <mergeCell ref="B62:B63"/>
    <mergeCell ref="C62:C63"/>
    <mergeCell ref="J68:J69"/>
    <mergeCell ref="K68:K69"/>
    <mergeCell ref="A67:B67"/>
    <mergeCell ref="B68:B69"/>
    <mergeCell ref="C68:C69"/>
    <mergeCell ref="D68:D69"/>
    <mergeCell ref="E68:E69"/>
    <mergeCell ref="F68:F69"/>
    <mergeCell ref="G68:G69"/>
    <mergeCell ref="H68:H69"/>
  </mergeCells>
  <printOptions/>
  <pageMargins left="0.7" right="0.7" top="0.75" bottom="0.75" header="0.3" footer="0.3"/>
  <pageSetup fitToHeight="10" orientation="landscape" paperSize="9" r:id="rId2"/>
  <rowBreaks count="2" manualBreakCount="2">
    <brk id="30" max="255" man="1"/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Judit</cp:lastModifiedBy>
  <cp:lastPrinted>2010-06-20T16:03:02Z</cp:lastPrinted>
  <dcterms:created xsi:type="dcterms:W3CDTF">2010-05-26T14:44:19Z</dcterms:created>
  <dcterms:modified xsi:type="dcterms:W3CDTF">2010-10-22T18:09:33Z</dcterms:modified>
  <cp:category/>
  <cp:version/>
  <cp:contentType/>
  <cp:contentStatus/>
</cp:coreProperties>
</file>