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55" windowHeight="5895" activeTab="1"/>
  </bookViews>
  <sheets>
    <sheet name="TABULACION" sheetId="1" r:id="rId1"/>
    <sheet name="CLASIFICACION" sheetId="2" r:id="rId2"/>
    <sheet name="HOJA RECOPILACION PUNTOS" sheetId="3" r:id="rId3"/>
    <sheet name="AMPOSTA" sheetId="4" r:id="rId4"/>
    <sheet name="BADALONA" sheetId="5" r:id="rId5"/>
    <sheet name="BLANES" sheetId="6" r:id="rId6"/>
    <sheet name="CERVERA" sheetId="7" r:id="rId7"/>
    <sheet name="ELS ALFACS" sheetId="8" r:id="rId8"/>
    <sheet name="ELS MAGRANERS" sheetId="9" r:id="rId9"/>
    <sheet name="GORNAL" sheetId="10" r:id="rId10"/>
    <sheet name="L'HOSPITALET" sheetId="11" r:id="rId11"/>
    <sheet name="MAÇANET" sheetId="12" r:id="rId12"/>
    <sheet name="SANT JAUME" sheetId="13" r:id="rId13"/>
    <sheet name="STA. BÀRBARA" sheetId="14" r:id="rId14"/>
    <sheet name="ULLDECONA" sheetId="15" r:id="rId15"/>
    <sheet name="VALLS" sheetId="16" r:id="rId16"/>
    <sheet name="TORTOSA" sheetId="17" r:id="rId17"/>
  </sheets>
  <definedNames/>
  <calcPr fullCalcOnLoad="1"/>
</workbook>
</file>

<file path=xl/sharedStrings.xml><?xml version="1.0" encoding="utf-8"?>
<sst xmlns="http://schemas.openxmlformats.org/spreadsheetml/2006/main" count="1513" uniqueCount="358">
  <si>
    <t>SUMA</t>
  </si>
  <si>
    <t>TOTAL</t>
  </si>
  <si>
    <t>MITJA</t>
  </si>
  <si>
    <t>PENAL</t>
  </si>
  <si>
    <t>M.T.</t>
  </si>
  <si>
    <t>E.A.</t>
  </si>
  <si>
    <t>ANNA COBOS</t>
  </si>
  <si>
    <t>ANNA MARGALEF</t>
  </si>
  <si>
    <t>ERIKA MAYOR</t>
  </si>
  <si>
    <t>NEREA ORTEGA</t>
  </si>
  <si>
    <t>LAIA DIAZ</t>
  </si>
  <si>
    <t>GEMMA RODRIGUEZ</t>
  </si>
  <si>
    <t>KIARA AGRAMUNT</t>
  </si>
  <si>
    <t>ANDREA ANGUERA</t>
  </si>
  <si>
    <t>LORENA CASES</t>
  </si>
  <si>
    <t>ROCIO JIMENEZ</t>
  </si>
  <si>
    <t>CRISTINA ROSALES</t>
  </si>
  <si>
    <t>CRISTINA CARCASONA</t>
  </si>
  <si>
    <t>YAIZA RODRIGUEZ</t>
  </si>
  <si>
    <t>LUPE ARASA</t>
  </si>
  <si>
    <t>FANNY ESTEVE</t>
  </si>
  <si>
    <t>ALBERT ROSALES</t>
  </si>
  <si>
    <t>DANIEL CARCASONA</t>
  </si>
  <si>
    <t>ALEXIS CÁLIZ</t>
  </si>
  <si>
    <t>ALEX JIMENEZ</t>
  </si>
  <si>
    <t>MAÇANET</t>
  </si>
  <si>
    <t>VALLS</t>
  </si>
  <si>
    <t>BLANES</t>
  </si>
  <si>
    <t>CERVERA</t>
  </si>
  <si>
    <t>ELS ALFACS</t>
  </si>
  <si>
    <t>NEREA - LAIA</t>
  </si>
  <si>
    <t>ARIADNA - ANDREA</t>
  </si>
  <si>
    <t>ERIKA - ANDREA</t>
  </si>
  <si>
    <t>LOURDES - ROSA</t>
  </si>
  <si>
    <t>DANIEL - CRISTINA</t>
  </si>
  <si>
    <t>TORTOSA</t>
  </si>
  <si>
    <t>STA. BÀRBARA "A"</t>
  </si>
  <si>
    <t>BADALONA</t>
  </si>
  <si>
    <t>ELS MAGRANERS</t>
  </si>
  <si>
    <t>STA. BÀRBARA "B"</t>
  </si>
  <si>
    <t>TORTOSA, 11 DE JUNY DE 2006</t>
  </si>
  <si>
    <t>XXI CAMPIONAT D'ESPANYA DE TWIRLING</t>
  </si>
  <si>
    <t>INDIVIDUALES CADETE FEMENINO</t>
  </si>
  <si>
    <t>JUEZ 1</t>
  </si>
  <si>
    <t>JUEZ 2</t>
  </si>
  <si>
    <t>JUEZ 3</t>
  </si>
  <si>
    <t>JUEZ 4</t>
  </si>
  <si>
    <t>MEDIA</t>
  </si>
  <si>
    <t>JUDIT RAMOS</t>
  </si>
  <si>
    <t>ELISABETH CRESPILLO</t>
  </si>
  <si>
    <t>ARANTXA FORNOS</t>
  </si>
  <si>
    <t>THAIS GARCIA</t>
  </si>
  <si>
    <t>MAIKA JEREZ</t>
  </si>
  <si>
    <t>ULLDECONA</t>
  </si>
  <si>
    <t>ANDREA PASCA</t>
  </si>
  <si>
    <t>INDIVIDUALES JUNIOR FEMENINO</t>
  </si>
  <si>
    <t>GENI RAMOS</t>
  </si>
  <si>
    <t>LOURDES REDON</t>
  </si>
  <si>
    <t>ESTEFANIA RUIZ</t>
  </si>
  <si>
    <t>IRENE RUIZ</t>
  </si>
  <si>
    <t>PAOLA RUIZ</t>
  </si>
  <si>
    <t>ALBA SANCHO</t>
  </si>
  <si>
    <t>BLINERA SHAITOLLI</t>
  </si>
  <si>
    <t>AMPOSTA</t>
  </si>
  <si>
    <t>EIKA VILLAR</t>
  </si>
  <si>
    <t>ANNA AGUSTI</t>
  </si>
  <si>
    <t>ESTHE COBOS</t>
  </si>
  <si>
    <t>ESTEFANIA CHAMORRO</t>
  </si>
  <si>
    <t>GORNAL</t>
  </si>
  <si>
    <t>ROSA FALCO</t>
  </si>
  <si>
    <t>ELENA GARCIA</t>
  </si>
  <si>
    <t>VICTORIA GARCIA</t>
  </si>
  <si>
    <t>ANAÏS GRANADOS</t>
  </si>
  <si>
    <t>CRISTINA GRANADOS</t>
  </si>
  <si>
    <t>LUCIA LARA</t>
  </si>
  <si>
    <t>JENNIFER LLORACH</t>
  </si>
  <si>
    <t>SANT JAUME</t>
  </si>
  <si>
    <t>MARINA MOLINA</t>
  </si>
  <si>
    <t>CRISTINA MONTERDE</t>
  </si>
  <si>
    <t>JUDIT NINOT</t>
  </si>
  <si>
    <t>TAMARA RIBERO</t>
  </si>
  <si>
    <t>Mª CARMEN RODRIGUEZ</t>
  </si>
  <si>
    <t>INDIVIDUALES SENIOR FEMENINO</t>
  </si>
  <si>
    <t>MIREIA RUIZ</t>
  </si>
  <si>
    <t>SONIA VELA</t>
  </si>
  <si>
    <t>MONICA BARBERO</t>
  </si>
  <si>
    <t>SHEILA CORCHERO</t>
  </si>
  <si>
    <t>L'HOSPITALET</t>
  </si>
  <si>
    <t>CRISTINA DIAZ</t>
  </si>
  <si>
    <t>MERITXELL GONZALEZ</t>
  </si>
  <si>
    <t>LAURA LOPEZ</t>
  </si>
  <si>
    <t>BEATRIZ LLORENTE</t>
  </si>
  <si>
    <t>SONIA OTERO</t>
  </si>
  <si>
    <t>IMMACULADA PEREZ</t>
  </si>
  <si>
    <t>INDIVIDUALES CADETE MASCULINO</t>
  </si>
  <si>
    <t>DIDAC ROMAN</t>
  </si>
  <si>
    <t>INDIVIDUALES JUNIOR MASCULINO</t>
  </si>
  <si>
    <t>INDIVIDUALES SENIOR MASCULINO</t>
  </si>
  <si>
    <t>PACO RODRIGUEZ</t>
  </si>
  <si>
    <t>JOAQUIN BERMUDEZ</t>
  </si>
  <si>
    <t>ANGEL ESCUIN</t>
  </si>
  <si>
    <t>GEMMA - ARANTXA</t>
  </si>
  <si>
    <t>PAREJAS CADETES</t>
  </si>
  <si>
    <t>IRIS - SILVIA</t>
  </si>
  <si>
    <t>CAROLINA - ALBA</t>
  </si>
  <si>
    <t>ULDECONA</t>
  </si>
  <si>
    <t>AIDA - Mª INES</t>
  </si>
  <si>
    <t>MARINA - JUDIT</t>
  </si>
  <si>
    <t>PAREJAS JUNIORS</t>
  </si>
  <si>
    <t>MELANIE - CRISTINA</t>
  </si>
  <si>
    <t>IRENE - DIDAC</t>
  </si>
  <si>
    <t>MONTSE - DALILA</t>
  </si>
  <si>
    <t>INGRID - ALBA</t>
  </si>
  <si>
    <t>LORENA - KIARA</t>
  </si>
  <si>
    <t>ELENA - LUCIA</t>
  </si>
  <si>
    <t>JUDIT - ALEX</t>
  </si>
  <si>
    <t>PAREJAS SENIORS</t>
  </si>
  <si>
    <t>EQUIPOS CADETES</t>
  </si>
  <si>
    <t>TORTOSA "A"</t>
  </si>
  <si>
    <t>TORTOSA "B"</t>
  </si>
  <si>
    <t>EQUIPOS JUNIORS</t>
  </si>
  <si>
    <t>EQUIPOS SENIORS</t>
  </si>
  <si>
    <t>Mª CARMEN GONZALEZ</t>
  </si>
  <si>
    <t>NOEMI ROMAN</t>
  </si>
  <si>
    <t>INDIVIDUALES 2 BASTONES CADETE</t>
  </si>
  <si>
    <t>INDIVIDUALES 2 BASTONES JUNIOR</t>
  </si>
  <si>
    <t>INDIVIDUALES 2 BASTONES SENIOR</t>
  </si>
  <si>
    <t>GRUPS JUNIOR</t>
  </si>
  <si>
    <t>GRUPS SENIOR</t>
  </si>
  <si>
    <t>GRUPOS JUNIOR</t>
  </si>
  <si>
    <t>GRUPOS CADETE</t>
  </si>
  <si>
    <t>GRUPOS SENIOR</t>
  </si>
  <si>
    <t>TABULACIÓN</t>
  </si>
  <si>
    <t>CLASIFICACION</t>
  </si>
  <si>
    <t>INDIVIDUAL CADETE FEMENINO</t>
  </si>
  <si>
    <t>1.</t>
  </si>
  <si>
    <t>RAMOS JUDITH</t>
  </si>
  <si>
    <t>2.</t>
  </si>
  <si>
    <t>RODRIGUEZ GEMMA</t>
  </si>
  <si>
    <t>3.</t>
  </si>
  <si>
    <t>AGRAMUNT KIARA</t>
  </si>
  <si>
    <t>4.</t>
  </si>
  <si>
    <t>ANGUERA ANDREA</t>
  </si>
  <si>
    <t>5.</t>
  </si>
  <si>
    <t>COBOS ANNA</t>
  </si>
  <si>
    <t>6.</t>
  </si>
  <si>
    <t>7.</t>
  </si>
  <si>
    <t>8.</t>
  </si>
  <si>
    <t>CRESPILLO ELISABETH</t>
  </si>
  <si>
    <t>9.</t>
  </si>
  <si>
    <t>DIAZ LAIA</t>
  </si>
  <si>
    <t>10.</t>
  </si>
  <si>
    <t>FORNOS ARANTXA</t>
  </si>
  <si>
    <t>11.</t>
  </si>
  <si>
    <t>GARCIA THAIS</t>
  </si>
  <si>
    <t>12.</t>
  </si>
  <si>
    <t>JEREZ MAIKA</t>
  </si>
  <si>
    <t>13.</t>
  </si>
  <si>
    <t>JIMENEZ ROCIO</t>
  </si>
  <si>
    <t>14.</t>
  </si>
  <si>
    <t>15.</t>
  </si>
  <si>
    <t>MARGALEF ANNA</t>
  </si>
  <si>
    <t>16.</t>
  </si>
  <si>
    <t>MAYOR ERIKA</t>
  </si>
  <si>
    <t>17.</t>
  </si>
  <si>
    <t>ORTEGA NEREA</t>
  </si>
  <si>
    <t>18.</t>
  </si>
  <si>
    <t>PASCA ANDREA</t>
  </si>
  <si>
    <t>INDIVIDUAL JUNIOR FEMENINO</t>
  </si>
  <si>
    <t>RAMOS GENI</t>
  </si>
  <si>
    <t>RENDON LOURDES</t>
  </si>
  <si>
    <t>ROSALES CRISTINA</t>
  </si>
  <si>
    <t>RUIZ ESTEFANIA</t>
  </si>
  <si>
    <t>RUIZ IRENE</t>
  </si>
  <si>
    <t>RUIZ PAOLA</t>
  </si>
  <si>
    <t>SANCHO ALBA</t>
  </si>
  <si>
    <t>SHAITOLLI BLINERA</t>
  </si>
  <si>
    <t>VILLAR EIKA</t>
  </si>
  <si>
    <t>AGUSTI ANNA</t>
  </si>
  <si>
    <t>CARCASONA CRISTINA</t>
  </si>
  <si>
    <t>CASES LORENA</t>
  </si>
  <si>
    <t>COBOS ESTHER</t>
  </si>
  <si>
    <t>CHAMORRO ESTEFANIA</t>
  </si>
  <si>
    <t>FALCO ROSA</t>
  </si>
  <si>
    <t>GARCIA ELENA</t>
  </si>
  <si>
    <t>19.</t>
  </si>
  <si>
    <t>GARCIA VICTORIA</t>
  </si>
  <si>
    <t>20.</t>
  </si>
  <si>
    <t xml:space="preserve">GRANADOS ANAIS </t>
  </si>
  <si>
    <t>21.</t>
  </si>
  <si>
    <t>GRANADOS CRISTINA</t>
  </si>
  <si>
    <t>22.</t>
  </si>
  <si>
    <t>23.</t>
  </si>
  <si>
    <t>LARA LUCIA</t>
  </si>
  <si>
    <t>24.</t>
  </si>
  <si>
    <t>LLORACH JENNIFER</t>
  </si>
  <si>
    <t>25.</t>
  </si>
  <si>
    <t>MOLINA MARINA</t>
  </si>
  <si>
    <t>MONTERDE CRISTINA</t>
  </si>
  <si>
    <t>NINOT JUDIT</t>
  </si>
  <si>
    <t>INDIVIDUAL SENIOR FEMENÍ</t>
  </si>
  <si>
    <t>RIBERO TAMARA</t>
  </si>
  <si>
    <t>RODRIGUEZ Mª CARMEN</t>
  </si>
  <si>
    <t>RODRIGUEZ YAIZA</t>
  </si>
  <si>
    <t>RUIZ MIREIA</t>
  </si>
  <si>
    <t>VELA SONIA</t>
  </si>
  <si>
    <t>ARASA LUPE</t>
  </si>
  <si>
    <t>BARBERO MONICA</t>
  </si>
  <si>
    <t>CORCHERO SHEILA</t>
  </si>
  <si>
    <t>DIAZ CRISTINA</t>
  </si>
  <si>
    <t>ESTEVE FANNY</t>
  </si>
  <si>
    <t>GONZALEZ MERITXEL</t>
  </si>
  <si>
    <t>LOPEZ LAURA</t>
  </si>
  <si>
    <t>LLORENTE BEATRIZ</t>
  </si>
  <si>
    <t>OTERO SONIA</t>
  </si>
  <si>
    <t>PEREZ IMMACULADA</t>
  </si>
  <si>
    <t>INDIVIDUAL CADET MASCULÍ</t>
  </si>
  <si>
    <t xml:space="preserve">1. </t>
  </si>
  <si>
    <t>ROSALES ALBERT</t>
  </si>
  <si>
    <t>INDIVIDUAL JUNIOR MASCULI</t>
  </si>
  <si>
    <t>ROMAN DIDAC</t>
  </si>
  <si>
    <t>CÁLIZ ALEXIS</t>
  </si>
  <si>
    <t>CARCASONA DANIEL</t>
  </si>
  <si>
    <t>JIMENEZ ALEX</t>
  </si>
  <si>
    <t>INDIVIDUAL SENIOR MASCULI</t>
  </si>
  <si>
    <t>RODRIGUEZ PACO</t>
  </si>
  <si>
    <t>BERMUDEZ JOAQUIN</t>
  </si>
  <si>
    <t>ESCUIN ANGEL</t>
  </si>
  <si>
    <t>PARELLES CADET</t>
  </si>
  <si>
    <t>Rodriguez GEMMA - Fornos ARANTXA</t>
  </si>
  <si>
    <t>Valverde IRIS - Rey SILVIA</t>
  </si>
  <si>
    <t>Blanco CAROLINA - Diaz ALBA</t>
  </si>
  <si>
    <t>Fabra NEREA - Bertomeu LAIA</t>
  </si>
  <si>
    <t>Mayor ERIKA - Pasca ANDREA</t>
  </si>
  <si>
    <t>Mestre AIDA - Ferre Mª INES</t>
  </si>
  <si>
    <t>Molina MARINA - Ramos JUDIT</t>
  </si>
  <si>
    <t>PARELLES JUNIOR</t>
  </si>
  <si>
    <t>Ramos MELANIE - Granados CRISTINA</t>
  </si>
  <si>
    <t>Redon LOURDES - Falcó ROSA</t>
  </si>
  <si>
    <t>Ruiz IRENE - Roman DIDAC</t>
  </si>
  <si>
    <t>Solé MONTSERRAT - Franco DALILA</t>
  </si>
  <si>
    <t>Valldeperez INGRID - Sancho ALBA</t>
  </si>
  <si>
    <t>Carcasona DANIEL - Carcasona CRISTINA</t>
  </si>
  <si>
    <t>Cases LORENA - Agramunt KIARA</t>
  </si>
  <si>
    <t>Garcia ELENA - Lara LUCIA</t>
  </si>
  <si>
    <t>Gonzalez ARIADNA - Anguera ANDREA</t>
  </si>
  <si>
    <t>Ninot JUDIT - Jimenez ALEX</t>
  </si>
  <si>
    <t>PARELLES SENIOR</t>
  </si>
  <si>
    <t>Rodriguez PACO - Rosales CRISTINA</t>
  </si>
  <si>
    <t>Ruiz MIREIA - Lopez LAURA</t>
  </si>
  <si>
    <t>Sanildefonso Mª JOSE - Garcia RAQUEL</t>
  </si>
  <si>
    <t>Vela SONIA - Ortega SORAYA</t>
  </si>
  <si>
    <t>Casanova JENNIFER - Lloreach JENNIFER</t>
  </si>
  <si>
    <t>Corchero SHEILA - Diaz CRISTINA</t>
  </si>
  <si>
    <t>Marco EVA - Callau NURIA</t>
  </si>
  <si>
    <t>Pinto VANESSA - Perez IMMACULADA</t>
  </si>
  <si>
    <t>Planells MARTA - Barbero MONICA</t>
  </si>
  <si>
    <t>EQUIPS CADET</t>
  </si>
  <si>
    <t>EQUIPS JUNIOR</t>
  </si>
  <si>
    <t>SANTA BÀRBARA "A"</t>
  </si>
  <si>
    <t>SANTA BÀRBARA "B"</t>
  </si>
  <si>
    <t>EQUIPS SENIOR</t>
  </si>
  <si>
    <t>2 BASTONS CADET</t>
  </si>
  <si>
    <t>RAMOS JUDIT</t>
  </si>
  <si>
    <t>GONZALEZ Mª CARMEN</t>
  </si>
  <si>
    <t>2 BASTONS JUNIOR</t>
  </si>
  <si>
    <t>2 BASTONS SENIOR</t>
  </si>
  <si>
    <t>ROMAN NOEMI</t>
  </si>
  <si>
    <t>GRUPS CADET</t>
  </si>
  <si>
    <t>NOMBRE</t>
  </si>
  <si>
    <t>CLUB</t>
  </si>
  <si>
    <t>PACO - CRISTINA</t>
  </si>
  <si>
    <t>MIREIA - LAURA</t>
  </si>
  <si>
    <t>Mª JOSE - RAQUEL</t>
  </si>
  <si>
    <t>SONIA - SORAYA</t>
  </si>
  <si>
    <t>JENNIFER - JENNIFER</t>
  </si>
  <si>
    <t>SHEILA - CRISTINA</t>
  </si>
  <si>
    <t>FANNY - NOEMI</t>
  </si>
  <si>
    <t>EVA - NURIA</t>
  </si>
  <si>
    <t>VANESSA - IMMA</t>
  </si>
  <si>
    <t>MARTA - MONICA</t>
  </si>
  <si>
    <t>PUNTOS</t>
  </si>
  <si>
    <t>FULL COPA D'ESPANYA</t>
  </si>
  <si>
    <t>INIDIVIDUAL JUNIOR FEMENINO</t>
  </si>
  <si>
    <t>CLUB:</t>
  </si>
  <si>
    <t>INIDIVIDUAL SENIOR FEMENINO</t>
  </si>
  <si>
    <t>INIDIVIDUAL CADETE FEMENINO</t>
  </si>
  <si>
    <t>INIDIVIDUAL CADETE MASCULINO</t>
  </si>
  <si>
    <t>INIDIVIDUAL JUNIOR MASCULINO</t>
  </si>
  <si>
    <t>INIDIVIDUAL SENIOR MASCULINO</t>
  </si>
  <si>
    <t>INIDIVIDUAL  2 BASTONES CADETE</t>
  </si>
  <si>
    <t>INIDIVIDUAL  2 BASTONES JUNIOR</t>
  </si>
  <si>
    <t>INIDIVIDUAL  2 BASTONES SENIOR</t>
  </si>
  <si>
    <t>PAREJAS CADETE</t>
  </si>
  <si>
    <t>PAREJAS JUNIOR</t>
  </si>
  <si>
    <t>PAREJAS SENIOR</t>
  </si>
  <si>
    <t>EQUIPOS CADETE</t>
  </si>
  <si>
    <t>EQUIPOS JUNIOR</t>
  </si>
  <si>
    <t>EQUIPOS SENIOR</t>
  </si>
  <si>
    <t>Mª Jose SANILDEFONSO - Raquel GARCIA</t>
  </si>
  <si>
    <t>Eva MARCO - Nuria CALLAU</t>
  </si>
  <si>
    <t>Daniel CARCASONA - Cristina CARCASONA</t>
  </si>
  <si>
    <t>Elena GARCIA - Lucia LARA</t>
  </si>
  <si>
    <t>Sonia VELA - Soraya ORTEGA</t>
  </si>
  <si>
    <t>Elisabeth LOZANO - Silvia ARIAS</t>
  </si>
  <si>
    <t>ESTHER COBOS</t>
  </si>
  <si>
    <t>Melanie RAMOS - Cristina GRANADOS</t>
  </si>
  <si>
    <t>Montserrat SOLE - Dalila FRANCO</t>
  </si>
  <si>
    <t>Judit NINOT - Alex JIMENEZ</t>
  </si>
  <si>
    <t>LOURDES RENDON</t>
  </si>
  <si>
    <t>Mº CARMEN RODRIGUEZ</t>
  </si>
  <si>
    <t>Gemma RODRIGUEZ -Arantxa FORNOS</t>
  </si>
  <si>
    <t>Lourdes REDON - Rosa FALCO</t>
  </si>
  <si>
    <t>Ariadna GONZALEZ - Andrea ANGUERA</t>
  </si>
  <si>
    <t>Carolina BLANCO - Alba DIAZ</t>
  </si>
  <si>
    <t>Susana BAÑOS - Joaqiun BERMUDEZ</t>
  </si>
  <si>
    <t>Sheila CORCHERO - Cristina DIAZ</t>
  </si>
  <si>
    <t>ANDREA MADI</t>
  </si>
  <si>
    <t>Marina MOLINA - Judit RAMOS</t>
  </si>
  <si>
    <t>Jessica MARTINEZ - Geni RAMOS</t>
  </si>
  <si>
    <t>Jennifer CASANOVA - Jennifer LLORACH</t>
  </si>
  <si>
    <t>Erika MAYOR - Andrea PASCA</t>
  </si>
  <si>
    <t>Irene RUIZ - Didac ROMAN</t>
  </si>
  <si>
    <t>Mireia RUIZ - Laura LOPEZ</t>
  </si>
  <si>
    <t>Iris VALVERDE - Silvia REY</t>
  </si>
  <si>
    <t>Vanessa PINTO - Immaculada PEREZ</t>
  </si>
  <si>
    <t>Nerea FABRA - Laia BERTOMEU</t>
  </si>
  <si>
    <t>Aida MESTRE - Mª Inés FERRE</t>
  </si>
  <si>
    <t>Ingird VALDEPEREZ - Alba SANCHO</t>
  </si>
  <si>
    <t>Lorena CASES - Kiara AGRAMUNT</t>
  </si>
  <si>
    <t>Paco RODRIGUEZ - Cristina ROSALES</t>
  </si>
  <si>
    <t>Marta PLANELLS - Monica BARBERO</t>
  </si>
  <si>
    <t>SANT JAUME D'ENVEJA</t>
  </si>
  <si>
    <t>SANTA BÀRBARA</t>
  </si>
  <si>
    <t>FULL COPA D'ESPANYA 2006</t>
  </si>
  <si>
    <t>CLASIFICACION POR CLUBS</t>
  </si>
  <si>
    <t>LUGAR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</si>
  <si>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</si>
  <si>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</si>
  <si>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</si>
  <si>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</si>
  <si>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</si>
  <si>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</si>
  <si>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</si>
  <si>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</si>
  <si>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</si>
  <si>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</si>
  <si>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</si>
  <si>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</si>
  <si>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</si>
  <si>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</si>
  <si>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MAÇANET DE LA SELVA</t>
  </si>
  <si>
    <t>NO PRES</t>
  </si>
  <si>
    <t>ANDREA MEDI</t>
  </si>
  <si>
    <t>MEDI ANDREA</t>
  </si>
  <si>
    <t>NO PRESENT</t>
  </si>
  <si>
    <t>Esteve FANNY - Román NOEMI</t>
  </si>
  <si>
    <t>Fanny ESTEVE - Noemí ROMAN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</si>
</sst>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11">
    <font>
      <sz val="10"/>
      <name val="Arial"/>
      <family val="0"/>
    </font>
    <font>
      <sz val="14"/>
      <name val="AvantGarde Md BT"/>
      <family val="2"/>
    </font>
    <font>
      <sz val="8"/>
      <name val="Arial"/>
      <family val="2"/>
    </font>
    <font>
      <b/>
      <sz val="10"/>
      <name val="AvantGarde Md B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Amerigo BT"/>
      <family val="2"/>
    </font>
    <font>
      <sz val="8"/>
      <name val="Amerigo BT"/>
      <family val="2"/>
    </font>
    <font>
      <b/>
      <sz val="8"/>
      <name val="AvantGarde Md BT"/>
      <family val="2"/>
    </font>
    <font>
      <b/>
      <sz val="10"/>
      <name val="Amerigo BT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164" fontId="0" fillId="0" borderId="0" xfId="0" applyNumberFormat="1" applyAlignment="1">
      <alignment/>
    </xf>
    <xf numFmtId="0" fontId="4" fillId="3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8" fillId="3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0" borderId="0" xfId="0" applyFont="1" applyAlignment="1">
      <alignment/>
    </xf>
    <xf numFmtId="0" fontId="10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9525</xdr:rowOff>
    </xdr:from>
    <xdr:to>
      <xdr:col>11</xdr:col>
      <xdr:colOff>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42900"/>
          <a:ext cx="1057275" cy="9144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9525</xdr:rowOff>
    </xdr:from>
    <xdr:to>
      <xdr:col>9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42900"/>
          <a:ext cx="800100" cy="9144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80975"/>
          <a:ext cx="800100" cy="752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80975"/>
          <a:ext cx="800100" cy="752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9525</xdr:rowOff>
    </xdr:from>
    <xdr:to>
      <xdr:col>9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800100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17"/>
  <sheetViews>
    <sheetView workbookViewId="0" topLeftCell="A67">
      <selection activeCell="E268" sqref="E268"/>
    </sheetView>
  </sheetViews>
  <sheetFormatPr defaultColWidth="11.421875" defaultRowHeight="12.75"/>
  <cols>
    <col min="1" max="1" width="15.421875" style="0" customWidth="1"/>
    <col min="2" max="2" width="5.00390625" style="0" customWidth="1"/>
    <col min="8" max="8" width="8.421875" style="0" customWidth="1"/>
    <col min="9" max="9" width="8.140625" style="0" customWidth="1"/>
    <col min="10" max="10" width="8.00390625" style="0" customWidth="1"/>
    <col min="11" max="11" width="8.140625" style="6" customWidth="1"/>
  </cols>
  <sheetData>
    <row r="2" ht="13.5" thickBot="1"/>
    <row r="3" spans="1:10" ht="18.75" thickBot="1">
      <c r="A3" s="60" t="s">
        <v>41</v>
      </c>
      <c r="B3" s="61"/>
      <c r="C3" s="61"/>
      <c r="D3" s="61"/>
      <c r="E3" s="61"/>
      <c r="F3" s="61"/>
      <c r="G3" s="61"/>
      <c r="H3" s="61"/>
      <c r="I3" s="61"/>
      <c r="J3" s="62"/>
    </row>
    <row r="4" ht="13.5" thickBot="1">
      <c r="H4" s="1"/>
    </row>
    <row r="5" spans="1:10" ht="13.5" thickBot="1">
      <c r="A5" s="63" t="s">
        <v>40</v>
      </c>
      <c r="B5" s="64"/>
      <c r="C5" s="64"/>
      <c r="D5" s="64"/>
      <c r="E5" s="64"/>
      <c r="F5" s="64"/>
      <c r="G5" s="64"/>
      <c r="H5" s="64"/>
      <c r="I5" s="64"/>
      <c r="J5" s="65"/>
    </row>
    <row r="6" ht="13.5" thickBot="1">
      <c r="H6" s="1"/>
    </row>
    <row r="7" spans="1:10" ht="13.5" thickBot="1">
      <c r="A7" s="66" t="s">
        <v>132</v>
      </c>
      <c r="B7" s="67"/>
      <c r="C7" s="67"/>
      <c r="D7" s="67"/>
      <c r="E7" s="67"/>
      <c r="F7" s="67"/>
      <c r="G7" s="67"/>
      <c r="H7" s="67"/>
      <c r="I7" s="67"/>
      <c r="J7" s="68"/>
    </row>
    <row r="8" ht="13.5" thickBot="1"/>
    <row r="9" spans="1:3" ht="13.5" thickBot="1">
      <c r="A9" s="46" t="s">
        <v>42</v>
      </c>
      <c r="B9" s="47"/>
      <c r="C9" s="48"/>
    </row>
    <row r="10" spans="1:3" ht="12.75">
      <c r="A10" s="2"/>
      <c r="B10" s="2"/>
      <c r="C10" s="2"/>
    </row>
    <row r="11" spans="1:13" ht="12.75">
      <c r="A11" s="3"/>
      <c r="B11" s="3"/>
      <c r="C11" s="3" t="s">
        <v>43</v>
      </c>
      <c r="D11" s="3" t="s">
        <v>44</v>
      </c>
      <c r="E11" s="3" t="s">
        <v>45</v>
      </c>
      <c r="F11" s="3" t="s">
        <v>46</v>
      </c>
      <c r="G11" s="3" t="s">
        <v>0</v>
      </c>
      <c r="H11" s="3" t="s">
        <v>1</v>
      </c>
      <c r="I11" s="3" t="s">
        <v>47</v>
      </c>
      <c r="J11" s="3" t="s">
        <v>3</v>
      </c>
      <c r="K11" s="3" t="s">
        <v>1</v>
      </c>
      <c r="L11" s="4"/>
      <c r="M11" s="4"/>
    </row>
    <row r="12" spans="1:11" ht="12.75">
      <c r="A12" s="5" t="s">
        <v>48</v>
      </c>
      <c r="B12" s="5" t="s">
        <v>4</v>
      </c>
      <c r="C12" s="5">
        <v>1.7</v>
      </c>
      <c r="D12" s="5">
        <v>1.8</v>
      </c>
      <c r="E12" s="5">
        <v>1.5</v>
      </c>
      <c r="F12" s="5"/>
      <c r="G12" s="5">
        <f>SUM(C12:F12)</f>
        <v>5</v>
      </c>
      <c r="H12" s="49">
        <f>SUM(G12:G13)</f>
        <v>9.5</v>
      </c>
      <c r="I12" s="49">
        <f>H12/3</f>
        <v>3.1666666666666665</v>
      </c>
      <c r="J12" s="39">
        <v>1.6</v>
      </c>
      <c r="K12" s="49">
        <f>I12-J12</f>
        <v>1.5666666666666664</v>
      </c>
    </row>
    <row r="13" spans="1:11" ht="12.75">
      <c r="A13" s="5" t="s">
        <v>25</v>
      </c>
      <c r="B13" s="5" t="s">
        <v>5</v>
      </c>
      <c r="C13" s="5">
        <v>1.5</v>
      </c>
      <c r="D13" s="5">
        <v>1.7</v>
      </c>
      <c r="E13" s="5">
        <v>1.3</v>
      </c>
      <c r="F13" s="5"/>
      <c r="G13" s="5">
        <f aca="true" t="shared" si="0" ref="G13:G41">SUM(C13:F13)</f>
        <v>4.5</v>
      </c>
      <c r="H13" s="50"/>
      <c r="I13" s="50"/>
      <c r="J13" s="40"/>
      <c r="K13" s="50"/>
    </row>
    <row r="14" spans="1:11" ht="12.75">
      <c r="A14" s="5" t="s">
        <v>11</v>
      </c>
      <c r="B14" s="5" t="s">
        <v>4</v>
      </c>
      <c r="C14" s="5">
        <v>1.9</v>
      </c>
      <c r="D14" s="5">
        <v>2</v>
      </c>
      <c r="E14" s="5">
        <v>1.7</v>
      </c>
      <c r="F14" s="5"/>
      <c r="G14" s="5">
        <f t="shared" si="0"/>
        <v>5.6</v>
      </c>
      <c r="H14" s="49">
        <f>SUM(G14:G15)</f>
        <v>10.9</v>
      </c>
      <c r="I14" s="49">
        <f>H14/3</f>
        <v>3.6333333333333333</v>
      </c>
      <c r="J14" s="39">
        <v>1</v>
      </c>
      <c r="K14" s="49">
        <f>I14-J14</f>
        <v>2.6333333333333333</v>
      </c>
    </row>
    <row r="15" spans="1:11" ht="12.75">
      <c r="A15" s="5" t="s">
        <v>29</v>
      </c>
      <c r="B15" s="5" t="s">
        <v>5</v>
      </c>
      <c r="C15" s="5">
        <v>1.8</v>
      </c>
      <c r="D15" s="5">
        <v>1.9</v>
      </c>
      <c r="E15" s="5">
        <v>1.6</v>
      </c>
      <c r="F15" s="5"/>
      <c r="G15" s="5">
        <f t="shared" si="0"/>
        <v>5.300000000000001</v>
      </c>
      <c r="H15" s="50"/>
      <c r="I15" s="50"/>
      <c r="J15" s="40"/>
      <c r="K15" s="50"/>
    </row>
    <row r="16" spans="1:11" ht="12.75">
      <c r="A16" s="5" t="s">
        <v>12</v>
      </c>
      <c r="B16" s="5" t="s">
        <v>4</v>
      </c>
      <c r="C16" s="5">
        <v>2.3</v>
      </c>
      <c r="D16" s="5">
        <v>2.3</v>
      </c>
      <c r="E16" s="5">
        <v>2.1</v>
      </c>
      <c r="F16" s="5"/>
      <c r="G16" s="5">
        <f t="shared" si="0"/>
        <v>6.699999999999999</v>
      </c>
      <c r="H16" s="49">
        <f>SUM(G16:G17)</f>
        <v>13.1</v>
      </c>
      <c r="I16" s="49">
        <f>H16/3</f>
        <v>4.366666666666666</v>
      </c>
      <c r="J16" s="39">
        <v>0</v>
      </c>
      <c r="K16" s="49">
        <f>I16-J16</f>
        <v>4.366666666666666</v>
      </c>
    </row>
    <row r="17" spans="1:11" ht="12.75">
      <c r="A17" s="5" t="s">
        <v>35</v>
      </c>
      <c r="B17" s="5" t="s">
        <v>5</v>
      </c>
      <c r="C17" s="5">
        <v>2.3</v>
      </c>
      <c r="D17" s="5">
        <v>2.1</v>
      </c>
      <c r="E17" s="5">
        <v>2</v>
      </c>
      <c r="F17" s="5"/>
      <c r="G17" s="5">
        <f t="shared" si="0"/>
        <v>6.4</v>
      </c>
      <c r="H17" s="50"/>
      <c r="I17" s="50"/>
      <c r="J17" s="40"/>
      <c r="K17" s="50"/>
    </row>
    <row r="18" spans="1:11" ht="12.75">
      <c r="A18" s="5" t="s">
        <v>13</v>
      </c>
      <c r="B18" s="5" t="s">
        <v>4</v>
      </c>
      <c r="C18" s="5">
        <v>1.5</v>
      </c>
      <c r="D18" s="5">
        <v>1.5</v>
      </c>
      <c r="E18" s="5">
        <v>1.2</v>
      </c>
      <c r="F18" s="5"/>
      <c r="G18" s="5">
        <f t="shared" si="0"/>
        <v>4.2</v>
      </c>
      <c r="H18" s="49">
        <f>SUM(G18:G19)</f>
        <v>8</v>
      </c>
      <c r="I18" s="49">
        <f>H18/3</f>
        <v>2.6666666666666665</v>
      </c>
      <c r="J18" s="39">
        <v>0</v>
      </c>
      <c r="K18" s="49">
        <f>I18-J18</f>
        <v>2.6666666666666665</v>
      </c>
    </row>
    <row r="19" spans="1:13" ht="12.75">
      <c r="A19" s="5" t="s">
        <v>35</v>
      </c>
      <c r="B19" s="5" t="s">
        <v>5</v>
      </c>
      <c r="C19" s="5">
        <v>1.3</v>
      </c>
      <c r="D19" s="5">
        <v>1.5</v>
      </c>
      <c r="E19" s="5">
        <v>1</v>
      </c>
      <c r="F19" s="5"/>
      <c r="G19" s="5">
        <f t="shared" si="0"/>
        <v>3.8</v>
      </c>
      <c r="H19" s="50"/>
      <c r="I19" s="50"/>
      <c r="J19" s="40"/>
      <c r="K19" s="50"/>
      <c r="L19" s="6"/>
      <c r="M19" s="6"/>
    </row>
    <row r="20" spans="1:13" ht="12.75">
      <c r="A20" s="5" t="s">
        <v>6</v>
      </c>
      <c r="B20" s="5" t="s">
        <v>4</v>
      </c>
      <c r="C20" s="5">
        <v>1.6</v>
      </c>
      <c r="D20" s="5">
        <v>1.6</v>
      </c>
      <c r="E20" s="5">
        <v>1.3</v>
      </c>
      <c r="F20" s="5"/>
      <c r="G20" s="5">
        <f t="shared" si="0"/>
        <v>4.5</v>
      </c>
      <c r="H20" s="49">
        <f>SUM(G20:G21)</f>
        <v>8.7</v>
      </c>
      <c r="I20" s="49">
        <f>H20/3</f>
        <v>2.9</v>
      </c>
      <c r="J20" s="39">
        <v>0.6</v>
      </c>
      <c r="K20" s="49">
        <f>I20-J20</f>
        <v>2.3</v>
      </c>
      <c r="L20" s="6"/>
      <c r="M20" s="6"/>
    </row>
    <row r="21" spans="1:13" ht="12.75">
      <c r="A21" s="5" t="s">
        <v>27</v>
      </c>
      <c r="B21" s="5" t="s">
        <v>5</v>
      </c>
      <c r="C21" s="5">
        <v>1.5</v>
      </c>
      <c r="D21" s="5">
        <v>1.5</v>
      </c>
      <c r="E21" s="5">
        <v>1.2</v>
      </c>
      <c r="F21" s="5"/>
      <c r="G21" s="5">
        <f t="shared" si="0"/>
        <v>4.2</v>
      </c>
      <c r="H21" s="50"/>
      <c r="I21" s="50"/>
      <c r="J21" s="40"/>
      <c r="K21" s="50"/>
      <c r="L21" s="6"/>
      <c r="M21" s="6"/>
    </row>
    <row r="22" spans="1:13" ht="12.75">
      <c r="A22" s="5" t="s">
        <v>49</v>
      </c>
      <c r="B22" s="5" t="s">
        <v>4</v>
      </c>
      <c r="C22" s="5">
        <v>0.5</v>
      </c>
      <c r="D22" s="5">
        <v>0.6</v>
      </c>
      <c r="E22" s="5">
        <v>0.4</v>
      </c>
      <c r="F22" s="5"/>
      <c r="G22" s="5">
        <f t="shared" si="0"/>
        <v>1.5</v>
      </c>
      <c r="H22" s="49">
        <f>SUM(G22:G23)</f>
        <v>2.8</v>
      </c>
      <c r="I22" s="49">
        <f>H22/3</f>
        <v>0.9333333333333332</v>
      </c>
      <c r="J22" s="39">
        <v>0.2</v>
      </c>
      <c r="K22" s="49">
        <f>I22-J22</f>
        <v>0.7333333333333332</v>
      </c>
      <c r="L22" s="6"/>
      <c r="M22" s="6"/>
    </row>
    <row r="23" spans="1:13" ht="12.75">
      <c r="A23" s="5" t="s">
        <v>37</v>
      </c>
      <c r="B23" s="5" t="s">
        <v>5</v>
      </c>
      <c r="C23" s="5">
        <v>0.4</v>
      </c>
      <c r="D23" s="5">
        <v>0.5</v>
      </c>
      <c r="E23" s="5">
        <v>0.4</v>
      </c>
      <c r="F23" s="5"/>
      <c r="G23" s="5">
        <f t="shared" si="0"/>
        <v>1.3</v>
      </c>
      <c r="H23" s="50"/>
      <c r="I23" s="50"/>
      <c r="J23" s="40"/>
      <c r="K23" s="50"/>
      <c r="L23" s="6"/>
      <c r="M23" s="6"/>
    </row>
    <row r="24" spans="1:13" ht="12.75">
      <c r="A24" s="5" t="s">
        <v>10</v>
      </c>
      <c r="B24" s="5" t="s">
        <v>4</v>
      </c>
      <c r="C24" s="5">
        <v>2.6</v>
      </c>
      <c r="D24" s="5">
        <v>2.6</v>
      </c>
      <c r="E24" s="5">
        <v>2.4</v>
      </c>
      <c r="F24" s="5"/>
      <c r="G24" s="5">
        <f t="shared" si="0"/>
        <v>7.6</v>
      </c>
      <c r="H24" s="49">
        <f>SUM(G24:G25)</f>
        <v>15.1</v>
      </c>
      <c r="I24" s="49">
        <f>H24/3</f>
        <v>5.033333333333333</v>
      </c>
      <c r="J24" s="39">
        <v>0.2</v>
      </c>
      <c r="K24" s="49">
        <f>I24-J24</f>
        <v>4.833333333333333</v>
      </c>
      <c r="L24" s="6"/>
      <c r="M24" s="6"/>
    </row>
    <row r="25" spans="1:13" ht="12.75">
      <c r="A25" s="5" t="s">
        <v>29</v>
      </c>
      <c r="B25" s="5" t="s">
        <v>5</v>
      </c>
      <c r="C25" s="5">
        <v>2.6</v>
      </c>
      <c r="D25" s="5">
        <v>2.6</v>
      </c>
      <c r="E25" s="5">
        <v>2.3</v>
      </c>
      <c r="F25" s="5"/>
      <c r="G25" s="5">
        <f t="shared" si="0"/>
        <v>7.5</v>
      </c>
      <c r="H25" s="50"/>
      <c r="I25" s="50"/>
      <c r="J25" s="40"/>
      <c r="K25" s="50"/>
      <c r="L25" s="6"/>
      <c r="M25" s="6"/>
    </row>
    <row r="26" spans="1:13" ht="12.75">
      <c r="A26" s="5" t="s">
        <v>50</v>
      </c>
      <c r="B26" s="5" t="s">
        <v>4</v>
      </c>
      <c r="C26" s="5">
        <v>1.7</v>
      </c>
      <c r="D26" s="5">
        <v>1.9</v>
      </c>
      <c r="E26" s="5">
        <v>2</v>
      </c>
      <c r="F26" s="5"/>
      <c r="G26" s="5">
        <f t="shared" si="0"/>
        <v>5.6</v>
      </c>
      <c r="H26" s="49">
        <f>SUM(G26:G27)</f>
        <v>10.9</v>
      </c>
      <c r="I26" s="49">
        <f>H26/3</f>
        <v>3.6333333333333333</v>
      </c>
      <c r="J26" s="39">
        <v>0.2</v>
      </c>
      <c r="K26" s="49">
        <f>I26-J26</f>
        <v>3.433333333333333</v>
      </c>
      <c r="L26" s="6"/>
      <c r="M26" s="6"/>
    </row>
    <row r="27" spans="1:13" ht="12.75">
      <c r="A27" s="5" t="s">
        <v>29</v>
      </c>
      <c r="B27" s="5" t="s">
        <v>5</v>
      </c>
      <c r="C27" s="5">
        <v>1.6</v>
      </c>
      <c r="D27" s="5">
        <v>1.8</v>
      </c>
      <c r="E27" s="5">
        <v>1.9</v>
      </c>
      <c r="F27" s="5"/>
      <c r="G27" s="5">
        <f t="shared" si="0"/>
        <v>5.300000000000001</v>
      </c>
      <c r="H27" s="50"/>
      <c r="I27" s="50"/>
      <c r="J27" s="40"/>
      <c r="K27" s="50"/>
      <c r="L27" s="6"/>
      <c r="M27" s="6"/>
    </row>
    <row r="28" spans="1:13" ht="12.75">
      <c r="A28" s="5" t="s">
        <v>51</v>
      </c>
      <c r="B28" s="5" t="s">
        <v>4</v>
      </c>
      <c r="C28" s="5">
        <v>1.2</v>
      </c>
      <c r="D28" s="5">
        <v>1.4</v>
      </c>
      <c r="E28" s="5">
        <v>1.4</v>
      </c>
      <c r="F28" s="5"/>
      <c r="G28" s="5">
        <f t="shared" si="0"/>
        <v>3.9999999999999996</v>
      </c>
      <c r="H28" s="49">
        <f>SUM(G28:G29)</f>
        <v>7.699999999999999</v>
      </c>
      <c r="I28" s="49">
        <f>H28/3</f>
        <v>2.5666666666666664</v>
      </c>
      <c r="J28" s="39">
        <v>2</v>
      </c>
      <c r="K28" s="49">
        <f>I28-J28</f>
        <v>0.5666666666666664</v>
      </c>
      <c r="L28" s="6"/>
      <c r="M28" s="6"/>
    </row>
    <row r="29" spans="1:13" ht="12.75">
      <c r="A29" s="5" t="s">
        <v>25</v>
      </c>
      <c r="B29" s="5" t="s">
        <v>5</v>
      </c>
      <c r="C29" s="5">
        <v>1</v>
      </c>
      <c r="D29" s="5">
        <v>1.4</v>
      </c>
      <c r="E29" s="5">
        <v>1.3</v>
      </c>
      <c r="F29" s="5"/>
      <c r="G29" s="5">
        <f t="shared" si="0"/>
        <v>3.7</v>
      </c>
      <c r="H29" s="50"/>
      <c r="I29" s="50"/>
      <c r="J29" s="40"/>
      <c r="K29" s="50"/>
      <c r="L29" s="6"/>
      <c r="M29" s="6"/>
    </row>
    <row r="30" spans="1:13" ht="12.75">
      <c r="A30" s="5" t="s">
        <v>52</v>
      </c>
      <c r="B30" s="5" t="s">
        <v>4</v>
      </c>
      <c r="C30" s="5">
        <v>0.7</v>
      </c>
      <c r="D30" s="5">
        <v>0.8</v>
      </c>
      <c r="E30" s="5">
        <v>0.7</v>
      </c>
      <c r="F30" s="5"/>
      <c r="G30" s="5">
        <f t="shared" si="0"/>
        <v>2.2</v>
      </c>
      <c r="H30" s="49">
        <f>SUM(G30:G31)</f>
        <v>4.2</v>
      </c>
      <c r="I30" s="49">
        <f>H30/3</f>
        <v>1.4000000000000001</v>
      </c>
      <c r="J30" s="39">
        <v>0.6</v>
      </c>
      <c r="K30" s="49">
        <f>I30-J30</f>
        <v>0.8000000000000002</v>
      </c>
      <c r="L30" s="6"/>
      <c r="M30" s="6"/>
    </row>
    <row r="31" spans="1:13" ht="12.75">
      <c r="A31" s="5" t="s">
        <v>37</v>
      </c>
      <c r="B31" s="5" t="s">
        <v>5</v>
      </c>
      <c r="C31" s="5">
        <v>0.6</v>
      </c>
      <c r="D31" s="5">
        <v>0.7</v>
      </c>
      <c r="E31" s="5">
        <v>0.7</v>
      </c>
      <c r="F31" s="5"/>
      <c r="G31" s="5">
        <f t="shared" si="0"/>
        <v>1.9999999999999998</v>
      </c>
      <c r="H31" s="50"/>
      <c r="I31" s="50"/>
      <c r="J31" s="40"/>
      <c r="K31" s="50"/>
      <c r="L31" s="6"/>
      <c r="M31" s="6"/>
    </row>
    <row r="32" spans="1:11" ht="12.75">
      <c r="A32" s="5" t="s">
        <v>15</v>
      </c>
      <c r="B32" s="5" t="s">
        <v>4</v>
      </c>
      <c r="C32" s="5">
        <v>1.9</v>
      </c>
      <c r="D32" s="5">
        <v>2.2</v>
      </c>
      <c r="E32" s="5">
        <v>1.6</v>
      </c>
      <c r="F32" s="5"/>
      <c r="G32" s="5">
        <f t="shared" si="0"/>
        <v>5.699999999999999</v>
      </c>
      <c r="H32" s="49">
        <f>SUM(G32:G33)</f>
        <v>11.1</v>
      </c>
      <c r="I32" s="49">
        <f>H32/3</f>
        <v>3.6999999999999997</v>
      </c>
      <c r="J32" s="39">
        <v>0.4</v>
      </c>
      <c r="K32" s="49">
        <f>I32-J32</f>
        <v>3.3</v>
      </c>
    </row>
    <row r="33" spans="1:11" ht="12.75">
      <c r="A33" s="5" t="s">
        <v>37</v>
      </c>
      <c r="B33" s="5" t="s">
        <v>5</v>
      </c>
      <c r="C33" s="5">
        <v>1.7</v>
      </c>
      <c r="D33" s="5">
        <v>2.2</v>
      </c>
      <c r="E33" s="5">
        <v>1.5</v>
      </c>
      <c r="F33" s="5"/>
      <c r="G33" s="5">
        <f t="shared" si="0"/>
        <v>5.4</v>
      </c>
      <c r="H33" s="50"/>
      <c r="I33" s="50"/>
      <c r="J33" s="40"/>
      <c r="K33" s="50"/>
    </row>
    <row r="34" spans="1:11" ht="12.75">
      <c r="A34" s="5" t="s">
        <v>7</v>
      </c>
      <c r="B34" s="5" t="s">
        <v>4</v>
      </c>
      <c r="C34" s="5">
        <v>2.1</v>
      </c>
      <c r="D34" s="5">
        <v>2.1</v>
      </c>
      <c r="E34" s="5">
        <v>1.5</v>
      </c>
      <c r="F34" s="5"/>
      <c r="G34" s="5">
        <f t="shared" si="0"/>
        <v>5.7</v>
      </c>
      <c r="H34" s="49">
        <f>SUM(G34:G35)</f>
        <v>11.3</v>
      </c>
      <c r="I34" s="49">
        <f>H34/3</f>
        <v>3.766666666666667</v>
      </c>
      <c r="J34" s="39">
        <v>0.4</v>
      </c>
      <c r="K34" s="49">
        <f>I34-J34</f>
        <v>3.366666666666667</v>
      </c>
    </row>
    <row r="35" spans="1:11" ht="12.75">
      <c r="A35" s="5" t="s">
        <v>35</v>
      </c>
      <c r="B35" s="5" t="s">
        <v>5</v>
      </c>
      <c r="C35" s="5">
        <v>2.1</v>
      </c>
      <c r="D35" s="5">
        <v>2</v>
      </c>
      <c r="E35" s="5">
        <v>1.5</v>
      </c>
      <c r="F35" s="5"/>
      <c r="G35" s="5">
        <f t="shared" si="0"/>
        <v>5.6</v>
      </c>
      <c r="H35" s="50"/>
      <c r="I35" s="50"/>
      <c r="J35" s="40"/>
      <c r="K35" s="50"/>
    </row>
    <row r="36" spans="1:11" ht="12.75">
      <c r="A36" s="5" t="s">
        <v>8</v>
      </c>
      <c r="B36" s="5" t="s">
        <v>4</v>
      </c>
      <c r="C36" s="5">
        <v>0.9</v>
      </c>
      <c r="D36" s="5">
        <v>1</v>
      </c>
      <c r="E36" s="5">
        <v>1.1</v>
      </c>
      <c r="F36" s="5"/>
      <c r="G36" s="5">
        <f t="shared" si="0"/>
        <v>3</v>
      </c>
      <c r="H36" s="49">
        <f>SUM(G36:G37)</f>
        <v>5.6</v>
      </c>
      <c r="I36" s="49">
        <f>H36/3</f>
        <v>1.8666666666666665</v>
      </c>
      <c r="J36" s="39">
        <v>0.8</v>
      </c>
      <c r="K36" s="49">
        <f>I36-J36</f>
        <v>1.0666666666666664</v>
      </c>
    </row>
    <row r="37" spans="1:11" ht="12.75">
      <c r="A37" s="5" t="s">
        <v>53</v>
      </c>
      <c r="B37" s="5" t="s">
        <v>5</v>
      </c>
      <c r="C37" s="5">
        <v>0.8</v>
      </c>
      <c r="D37" s="5">
        <v>0.9</v>
      </c>
      <c r="E37" s="5">
        <v>0.9</v>
      </c>
      <c r="F37" s="5"/>
      <c r="G37" s="5">
        <f t="shared" si="0"/>
        <v>2.6</v>
      </c>
      <c r="H37" s="50"/>
      <c r="I37" s="50"/>
      <c r="J37" s="40"/>
      <c r="K37" s="50"/>
    </row>
    <row r="38" spans="1:11" ht="12.75">
      <c r="A38" s="5" t="s">
        <v>9</v>
      </c>
      <c r="B38" s="5" t="s">
        <v>4</v>
      </c>
      <c r="C38" s="5">
        <v>1.9</v>
      </c>
      <c r="D38" s="5">
        <v>2.1</v>
      </c>
      <c r="E38" s="5">
        <v>1.3</v>
      </c>
      <c r="F38" s="5"/>
      <c r="G38" s="5">
        <f t="shared" si="0"/>
        <v>5.3</v>
      </c>
      <c r="H38" s="49">
        <f>SUM(G38:G39)</f>
        <v>10.5</v>
      </c>
      <c r="I38" s="49">
        <f>H38/3</f>
        <v>3.5</v>
      </c>
      <c r="J38" s="39">
        <v>0.2</v>
      </c>
      <c r="K38" s="49">
        <f>I38-J38</f>
        <v>3.3</v>
      </c>
    </row>
    <row r="39" spans="1:13" ht="12.75">
      <c r="A39" s="5" t="s">
        <v>27</v>
      </c>
      <c r="B39" s="5" t="s">
        <v>5</v>
      </c>
      <c r="C39" s="5">
        <v>1.8</v>
      </c>
      <c r="D39" s="5">
        <v>2.1</v>
      </c>
      <c r="E39" s="5">
        <v>1.3</v>
      </c>
      <c r="F39" s="5"/>
      <c r="G39" s="5">
        <f t="shared" si="0"/>
        <v>5.2</v>
      </c>
      <c r="H39" s="50"/>
      <c r="I39" s="50"/>
      <c r="J39" s="40"/>
      <c r="K39" s="50"/>
      <c r="L39" s="6"/>
      <c r="M39" s="6"/>
    </row>
    <row r="40" spans="1:13" ht="12.75">
      <c r="A40" s="5" t="s">
        <v>54</v>
      </c>
      <c r="B40" s="5" t="s">
        <v>4</v>
      </c>
      <c r="C40" s="5">
        <v>1</v>
      </c>
      <c r="D40" s="5">
        <v>0.8</v>
      </c>
      <c r="E40" s="5">
        <v>0.9</v>
      </c>
      <c r="F40" s="5"/>
      <c r="G40" s="5">
        <f t="shared" si="0"/>
        <v>2.7</v>
      </c>
      <c r="H40" s="49">
        <f>SUM(G40:G41)</f>
        <v>5.1</v>
      </c>
      <c r="I40" s="49">
        <f>H40/3</f>
        <v>1.7</v>
      </c>
      <c r="J40" s="39">
        <v>0.2</v>
      </c>
      <c r="K40" s="49">
        <f>I40-J40</f>
        <v>1.5</v>
      </c>
      <c r="L40" s="6"/>
      <c r="M40" s="6"/>
    </row>
    <row r="41" spans="1:13" ht="12.75">
      <c r="A41" s="5" t="s">
        <v>53</v>
      </c>
      <c r="B41" s="5" t="s">
        <v>5</v>
      </c>
      <c r="C41" s="5">
        <v>0.9</v>
      </c>
      <c r="D41" s="5">
        <v>0.6</v>
      </c>
      <c r="E41" s="5">
        <v>0.9</v>
      </c>
      <c r="F41" s="5"/>
      <c r="G41" s="5">
        <f t="shared" si="0"/>
        <v>2.4</v>
      </c>
      <c r="H41" s="50"/>
      <c r="I41" s="50"/>
      <c r="J41" s="40"/>
      <c r="K41" s="50"/>
      <c r="L41" s="6"/>
      <c r="M41" s="6"/>
    </row>
    <row r="43" ht="13.5" thickBot="1"/>
    <row r="44" spans="1:3" ht="13.5" thickBot="1">
      <c r="A44" s="46" t="s">
        <v>55</v>
      </c>
      <c r="B44" s="47"/>
      <c r="C44" s="48"/>
    </row>
    <row r="45" spans="1:3" ht="12.75">
      <c r="A45" s="2"/>
      <c r="B45" s="2"/>
      <c r="C45" s="2"/>
    </row>
    <row r="46" spans="1:13" ht="12.75">
      <c r="A46" s="3"/>
      <c r="B46" s="3"/>
      <c r="C46" s="3" t="s">
        <v>43</v>
      </c>
      <c r="D46" s="3" t="s">
        <v>44</v>
      </c>
      <c r="E46" s="3" t="s">
        <v>45</v>
      </c>
      <c r="F46" s="3" t="s">
        <v>46</v>
      </c>
      <c r="G46" s="3" t="s">
        <v>0</v>
      </c>
      <c r="H46" s="3" t="s">
        <v>1</v>
      </c>
      <c r="I46" s="3" t="s">
        <v>47</v>
      </c>
      <c r="J46" s="3" t="s">
        <v>3</v>
      </c>
      <c r="K46" s="3" t="s">
        <v>1</v>
      </c>
      <c r="L46" s="4"/>
      <c r="M46" s="4"/>
    </row>
    <row r="47" spans="1:11" ht="12.75">
      <c r="A47" s="5" t="s">
        <v>56</v>
      </c>
      <c r="B47" s="5" t="s">
        <v>4</v>
      </c>
      <c r="C47" s="5">
        <v>3.4</v>
      </c>
      <c r="D47" s="5">
        <v>3.4</v>
      </c>
      <c r="E47" s="5">
        <v>3.3</v>
      </c>
      <c r="F47" s="5"/>
      <c r="G47" s="5">
        <f>SUM(C47:F47)</f>
        <v>10.1</v>
      </c>
      <c r="H47" s="49">
        <f>SUM(G47:G48)</f>
        <v>19.9</v>
      </c>
      <c r="I47" s="49">
        <f>H47/3</f>
        <v>6.633333333333333</v>
      </c>
      <c r="J47" s="39">
        <v>1</v>
      </c>
      <c r="K47" s="49">
        <f>I47-J47</f>
        <v>5.633333333333333</v>
      </c>
    </row>
    <row r="48" spans="1:11" ht="12.75">
      <c r="A48" s="5" t="s">
        <v>25</v>
      </c>
      <c r="B48" s="5" t="s">
        <v>5</v>
      </c>
      <c r="C48" s="5">
        <v>3.3</v>
      </c>
      <c r="D48" s="5">
        <v>3.3</v>
      </c>
      <c r="E48" s="5">
        <v>3.2</v>
      </c>
      <c r="F48" s="5"/>
      <c r="G48" s="5">
        <f aca="true" t="shared" si="1" ref="G48:G98">SUM(C48:F48)</f>
        <v>9.8</v>
      </c>
      <c r="H48" s="50"/>
      <c r="I48" s="50"/>
      <c r="J48" s="40"/>
      <c r="K48" s="50"/>
    </row>
    <row r="49" spans="1:11" ht="12.75">
      <c r="A49" s="5" t="s">
        <v>57</v>
      </c>
      <c r="B49" s="5" t="s">
        <v>4</v>
      </c>
      <c r="C49" s="5">
        <v>2.2</v>
      </c>
      <c r="D49" s="5">
        <v>2.2</v>
      </c>
      <c r="E49" s="5">
        <v>2.3</v>
      </c>
      <c r="F49" s="5"/>
      <c r="G49" s="5">
        <f t="shared" si="1"/>
        <v>6.7</v>
      </c>
      <c r="H49" s="49">
        <f>SUM(G49:G50)</f>
        <v>12.899999999999999</v>
      </c>
      <c r="I49" s="49">
        <f>H49/3</f>
        <v>4.3</v>
      </c>
      <c r="J49" s="39">
        <v>1</v>
      </c>
      <c r="K49" s="49">
        <f>I49-J49</f>
        <v>3.3</v>
      </c>
    </row>
    <row r="50" spans="1:11" ht="12.75">
      <c r="A50" s="5" t="s">
        <v>29</v>
      </c>
      <c r="B50" s="5" t="s">
        <v>5</v>
      </c>
      <c r="C50" s="5">
        <v>2</v>
      </c>
      <c r="D50" s="5">
        <v>2.1</v>
      </c>
      <c r="E50" s="5">
        <v>2.1</v>
      </c>
      <c r="F50" s="5"/>
      <c r="G50" s="5">
        <f t="shared" si="1"/>
        <v>6.199999999999999</v>
      </c>
      <c r="H50" s="50"/>
      <c r="I50" s="50"/>
      <c r="J50" s="40"/>
      <c r="K50" s="50"/>
    </row>
    <row r="51" spans="1:11" ht="12.75">
      <c r="A51" s="5" t="s">
        <v>16</v>
      </c>
      <c r="B51" s="5" t="s">
        <v>4</v>
      </c>
      <c r="C51" s="5">
        <v>2.8</v>
      </c>
      <c r="D51" s="5">
        <v>2.5</v>
      </c>
      <c r="E51" s="5">
        <v>2.6</v>
      </c>
      <c r="F51" s="5"/>
      <c r="G51" s="5">
        <f t="shared" si="1"/>
        <v>7.9</v>
      </c>
      <c r="H51" s="49">
        <f>SUM(G51:G52)</f>
        <v>15.5</v>
      </c>
      <c r="I51" s="49">
        <f>H51/3</f>
        <v>5.166666666666667</v>
      </c>
      <c r="J51" s="39">
        <v>1.2</v>
      </c>
      <c r="K51" s="49">
        <f>I51-J51</f>
        <v>3.966666666666667</v>
      </c>
    </row>
    <row r="52" spans="1:11" ht="12.75">
      <c r="A52" s="5" t="s">
        <v>35</v>
      </c>
      <c r="B52" s="5" t="s">
        <v>5</v>
      </c>
      <c r="C52" s="5">
        <v>2.6</v>
      </c>
      <c r="D52" s="5">
        <v>2.5</v>
      </c>
      <c r="E52" s="5">
        <v>2.5</v>
      </c>
      <c r="F52" s="5"/>
      <c r="G52" s="5">
        <f t="shared" si="1"/>
        <v>7.6</v>
      </c>
      <c r="H52" s="50"/>
      <c r="I52" s="50"/>
      <c r="J52" s="40"/>
      <c r="K52" s="50"/>
    </row>
    <row r="53" spans="1:11" ht="12.75">
      <c r="A53" s="5" t="s">
        <v>58</v>
      </c>
      <c r="B53" s="5" t="s">
        <v>4</v>
      </c>
      <c r="C53" s="5">
        <v>1.2</v>
      </c>
      <c r="D53" s="5">
        <v>1.3</v>
      </c>
      <c r="E53" s="5">
        <v>1.2</v>
      </c>
      <c r="F53" s="5"/>
      <c r="G53" s="5">
        <f t="shared" si="1"/>
        <v>3.7</v>
      </c>
      <c r="H53" s="49">
        <f>SUM(G53:G54)</f>
        <v>7</v>
      </c>
      <c r="I53" s="49">
        <f>H53/3</f>
        <v>2.3333333333333335</v>
      </c>
      <c r="J53" s="39">
        <v>0.6</v>
      </c>
      <c r="K53" s="49">
        <f>I53-J53</f>
        <v>1.7333333333333334</v>
      </c>
    </row>
    <row r="54" spans="1:13" ht="12.75">
      <c r="A54" s="5" t="s">
        <v>38</v>
      </c>
      <c r="B54" s="5" t="s">
        <v>5</v>
      </c>
      <c r="C54" s="5">
        <v>1</v>
      </c>
      <c r="D54" s="5">
        <v>1.1</v>
      </c>
      <c r="E54" s="5">
        <v>1.2</v>
      </c>
      <c r="F54" s="5"/>
      <c r="G54" s="5">
        <f t="shared" si="1"/>
        <v>3.3</v>
      </c>
      <c r="H54" s="50"/>
      <c r="I54" s="50"/>
      <c r="J54" s="40"/>
      <c r="K54" s="50"/>
      <c r="L54" s="6"/>
      <c r="M54" s="6"/>
    </row>
    <row r="55" spans="1:13" ht="12.75">
      <c r="A55" s="5" t="s">
        <v>59</v>
      </c>
      <c r="B55" s="5" t="s">
        <v>4</v>
      </c>
      <c r="C55" s="5">
        <v>1.6</v>
      </c>
      <c r="D55" s="5">
        <v>1.8</v>
      </c>
      <c r="E55" s="5">
        <v>2.1</v>
      </c>
      <c r="F55" s="5"/>
      <c r="G55" s="5">
        <f t="shared" si="1"/>
        <v>5.5</v>
      </c>
      <c r="H55" s="49">
        <f>SUM(G55:G56)</f>
        <v>10.8</v>
      </c>
      <c r="I55" s="49">
        <f>H55/3</f>
        <v>3.6</v>
      </c>
      <c r="J55" s="39">
        <v>1.4</v>
      </c>
      <c r="K55" s="49">
        <f>I55-J55</f>
        <v>2.2</v>
      </c>
      <c r="L55" s="6"/>
      <c r="M55" s="6"/>
    </row>
    <row r="56" spans="1:13" ht="12.75">
      <c r="A56" s="5" t="s">
        <v>53</v>
      </c>
      <c r="B56" s="5" t="s">
        <v>5</v>
      </c>
      <c r="C56" s="5">
        <v>1.5</v>
      </c>
      <c r="D56" s="5">
        <v>1.7</v>
      </c>
      <c r="E56" s="5">
        <v>2.1</v>
      </c>
      <c r="F56" s="5"/>
      <c r="G56" s="5">
        <f t="shared" si="1"/>
        <v>5.300000000000001</v>
      </c>
      <c r="H56" s="50"/>
      <c r="I56" s="50"/>
      <c r="J56" s="40"/>
      <c r="K56" s="50"/>
      <c r="L56" s="6"/>
      <c r="M56" s="6"/>
    </row>
    <row r="57" spans="1:13" ht="12.75">
      <c r="A57" s="5" t="s">
        <v>60</v>
      </c>
      <c r="B57" s="5" t="s">
        <v>4</v>
      </c>
      <c r="C57" s="5">
        <v>1.3</v>
      </c>
      <c r="D57" s="5">
        <v>1.4</v>
      </c>
      <c r="E57" s="5">
        <v>1.1</v>
      </c>
      <c r="F57" s="5"/>
      <c r="G57" s="5">
        <f t="shared" si="1"/>
        <v>3.8000000000000003</v>
      </c>
      <c r="H57" s="49">
        <f>SUM(G57:G58)</f>
        <v>7.300000000000001</v>
      </c>
      <c r="I57" s="49">
        <f>H57/3</f>
        <v>2.4333333333333336</v>
      </c>
      <c r="J57" s="39">
        <v>1.6</v>
      </c>
      <c r="K57" s="49">
        <f>I57-J57</f>
        <v>0.8333333333333335</v>
      </c>
      <c r="L57" s="6"/>
      <c r="M57" s="6"/>
    </row>
    <row r="58" spans="1:13" ht="12.75">
      <c r="A58" s="5" t="s">
        <v>38</v>
      </c>
      <c r="B58" s="5" t="s">
        <v>5</v>
      </c>
      <c r="C58" s="5">
        <v>1.1</v>
      </c>
      <c r="D58" s="5">
        <v>1.4</v>
      </c>
      <c r="E58" s="5">
        <v>1</v>
      </c>
      <c r="F58" s="5"/>
      <c r="G58" s="5">
        <f t="shared" si="1"/>
        <v>3.5</v>
      </c>
      <c r="H58" s="50"/>
      <c r="I58" s="50"/>
      <c r="J58" s="40"/>
      <c r="K58" s="50"/>
      <c r="L58" s="6"/>
      <c r="M58" s="6"/>
    </row>
    <row r="59" spans="1:13" ht="12.75">
      <c r="A59" s="5" t="s">
        <v>61</v>
      </c>
      <c r="B59" s="5" t="s">
        <v>4</v>
      </c>
      <c r="C59" s="5">
        <v>3.8</v>
      </c>
      <c r="D59" s="5">
        <v>3.8</v>
      </c>
      <c r="E59" s="5">
        <v>3.4</v>
      </c>
      <c r="F59" s="5"/>
      <c r="G59" s="5">
        <f t="shared" si="1"/>
        <v>11</v>
      </c>
      <c r="H59" s="49">
        <f>SUM(G59:G60)</f>
        <v>21.700000000000003</v>
      </c>
      <c r="I59" s="49">
        <f>H59/3</f>
        <v>7.233333333333334</v>
      </c>
      <c r="J59" s="39">
        <v>0.4</v>
      </c>
      <c r="K59" s="49">
        <f>I59-J59</f>
        <v>6.833333333333334</v>
      </c>
      <c r="L59" s="6"/>
      <c r="M59" s="6"/>
    </row>
    <row r="60" spans="1:13" ht="12.75">
      <c r="A60" s="5" t="s">
        <v>35</v>
      </c>
      <c r="B60" s="5" t="s">
        <v>5</v>
      </c>
      <c r="C60" s="5">
        <v>3.6</v>
      </c>
      <c r="D60" s="5">
        <v>3.7</v>
      </c>
      <c r="E60" s="5">
        <v>3.4</v>
      </c>
      <c r="F60" s="5"/>
      <c r="G60" s="5">
        <f t="shared" si="1"/>
        <v>10.700000000000001</v>
      </c>
      <c r="H60" s="50"/>
      <c r="I60" s="50"/>
      <c r="J60" s="40"/>
      <c r="K60" s="50"/>
      <c r="L60" s="6"/>
      <c r="M60" s="6"/>
    </row>
    <row r="61" spans="1:13" ht="12.75">
      <c r="A61" s="5" t="s">
        <v>62</v>
      </c>
      <c r="B61" s="5" t="s">
        <v>4</v>
      </c>
      <c r="C61" s="5">
        <v>2.5</v>
      </c>
      <c r="D61" s="5">
        <v>2.4</v>
      </c>
      <c r="E61" s="5">
        <v>2.4</v>
      </c>
      <c r="F61" s="5"/>
      <c r="G61" s="5">
        <f t="shared" si="1"/>
        <v>7.300000000000001</v>
      </c>
      <c r="H61" s="49">
        <f>SUM(G61:G62)</f>
        <v>14.3</v>
      </c>
      <c r="I61" s="49">
        <f>H61/3</f>
        <v>4.766666666666667</v>
      </c>
      <c r="J61" s="39">
        <v>0.6</v>
      </c>
      <c r="K61" s="49">
        <f>I61-J61</f>
        <v>4.166666666666667</v>
      </c>
      <c r="L61" s="6"/>
      <c r="M61" s="6"/>
    </row>
    <row r="62" spans="1:13" ht="12.75">
      <c r="A62" s="5" t="s">
        <v>63</v>
      </c>
      <c r="B62" s="5" t="s">
        <v>5</v>
      </c>
      <c r="C62" s="5">
        <v>2.4</v>
      </c>
      <c r="D62" s="5">
        <v>2.3</v>
      </c>
      <c r="E62" s="5">
        <v>2.3</v>
      </c>
      <c r="F62" s="5"/>
      <c r="G62" s="5">
        <f t="shared" si="1"/>
        <v>6.999999999999999</v>
      </c>
      <c r="H62" s="50"/>
      <c r="I62" s="50"/>
      <c r="J62" s="40"/>
      <c r="K62" s="50"/>
      <c r="L62" s="6"/>
      <c r="M62" s="6"/>
    </row>
    <row r="63" spans="1:13" ht="12.75">
      <c r="A63" s="5" t="s">
        <v>64</v>
      </c>
      <c r="B63" s="5" t="s">
        <v>4</v>
      </c>
      <c r="C63" s="5">
        <v>1.4</v>
      </c>
      <c r="D63" s="5">
        <v>1.6</v>
      </c>
      <c r="E63" s="5">
        <v>1.4</v>
      </c>
      <c r="F63" s="5"/>
      <c r="G63" s="5">
        <f t="shared" si="1"/>
        <v>4.4</v>
      </c>
      <c r="H63" s="49">
        <f>SUM(G63:G64)</f>
        <v>8.3</v>
      </c>
      <c r="I63" s="49">
        <f>H63/3</f>
        <v>2.766666666666667</v>
      </c>
      <c r="J63" s="39">
        <v>1.6</v>
      </c>
      <c r="K63" s="49">
        <f>I63-J63</f>
        <v>1.166666666666667</v>
      </c>
      <c r="L63" s="6"/>
      <c r="M63" s="6"/>
    </row>
    <row r="64" spans="1:13" ht="12.75">
      <c r="A64" s="5" t="s">
        <v>28</v>
      </c>
      <c r="B64" s="5" t="s">
        <v>5</v>
      </c>
      <c r="C64" s="5">
        <v>1.2</v>
      </c>
      <c r="D64" s="5">
        <v>1.4</v>
      </c>
      <c r="E64" s="5">
        <v>1.3</v>
      </c>
      <c r="F64" s="5"/>
      <c r="G64" s="5">
        <f t="shared" si="1"/>
        <v>3.8999999999999995</v>
      </c>
      <c r="H64" s="50"/>
      <c r="I64" s="50"/>
      <c r="J64" s="40"/>
      <c r="K64" s="50"/>
      <c r="L64" s="6"/>
      <c r="M64" s="6"/>
    </row>
    <row r="65" spans="1:13" ht="12.75">
      <c r="A65" s="5" t="s">
        <v>65</v>
      </c>
      <c r="B65" s="5" t="s">
        <v>4</v>
      </c>
      <c r="C65" s="5">
        <v>0.8</v>
      </c>
      <c r="D65" s="5">
        <v>0.8</v>
      </c>
      <c r="E65" s="5">
        <v>0.9</v>
      </c>
      <c r="F65" s="5"/>
      <c r="G65" s="5">
        <f t="shared" si="1"/>
        <v>2.5</v>
      </c>
      <c r="H65" s="49">
        <f>SUM(G65:G66)</f>
        <v>4.5</v>
      </c>
      <c r="I65" s="49">
        <f>H65/3</f>
        <v>1.5</v>
      </c>
      <c r="J65" s="39">
        <v>1.4</v>
      </c>
      <c r="K65" s="49">
        <f>I65-J65</f>
        <v>0.10000000000000009</v>
      </c>
      <c r="L65" s="6"/>
      <c r="M65" s="6"/>
    </row>
    <row r="66" spans="1:13" ht="12.75">
      <c r="A66" s="5" t="s">
        <v>28</v>
      </c>
      <c r="B66" s="5" t="s">
        <v>5</v>
      </c>
      <c r="C66" s="5">
        <v>0.6</v>
      </c>
      <c r="D66" s="5">
        <v>0.6</v>
      </c>
      <c r="E66" s="5">
        <v>0.8</v>
      </c>
      <c r="F66" s="5"/>
      <c r="G66" s="5">
        <f t="shared" si="1"/>
        <v>2</v>
      </c>
      <c r="H66" s="50"/>
      <c r="I66" s="50"/>
      <c r="J66" s="40"/>
      <c r="K66" s="50"/>
      <c r="L66" s="6"/>
      <c r="M66" s="6"/>
    </row>
    <row r="67" spans="1:11" ht="12.75">
      <c r="A67" s="5" t="s">
        <v>17</v>
      </c>
      <c r="B67" s="5" t="s">
        <v>4</v>
      </c>
      <c r="C67" s="5">
        <v>1</v>
      </c>
      <c r="D67" s="5">
        <v>1.2</v>
      </c>
      <c r="E67" s="5">
        <v>1.5</v>
      </c>
      <c r="F67" s="5"/>
      <c r="G67" s="5">
        <f t="shared" si="1"/>
        <v>3.7</v>
      </c>
      <c r="H67" s="49">
        <f>SUM(G67:G68)</f>
        <v>7.2</v>
      </c>
      <c r="I67" s="49">
        <f>H67/3</f>
        <v>2.4</v>
      </c>
      <c r="J67" s="39">
        <v>0.6</v>
      </c>
      <c r="K67" s="49">
        <f>I67-J67</f>
        <v>1.7999999999999998</v>
      </c>
    </row>
    <row r="68" spans="1:11" ht="12.75">
      <c r="A68" s="5" t="s">
        <v>37</v>
      </c>
      <c r="B68" s="5" t="s">
        <v>5</v>
      </c>
      <c r="C68" s="5">
        <v>1</v>
      </c>
      <c r="D68" s="5">
        <v>1.1</v>
      </c>
      <c r="E68" s="5">
        <v>1.4</v>
      </c>
      <c r="F68" s="5"/>
      <c r="G68" s="5">
        <f t="shared" si="1"/>
        <v>3.5</v>
      </c>
      <c r="H68" s="50"/>
      <c r="I68" s="50"/>
      <c r="J68" s="40"/>
      <c r="K68" s="50"/>
    </row>
    <row r="69" spans="1:11" ht="12.75">
      <c r="A69" s="5" t="s">
        <v>14</v>
      </c>
      <c r="B69" s="5" t="s">
        <v>4</v>
      </c>
      <c r="C69" s="5">
        <v>1.8</v>
      </c>
      <c r="D69" s="5">
        <v>2</v>
      </c>
      <c r="E69" s="5">
        <v>2.2</v>
      </c>
      <c r="F69" s="5"/>
      <c r="G69" s="5">
        <f t="shared" si="1"/>
        <v>6</v>
      </c>
      <c r="H69" s="49">
        <f>SUM(G69:G70)</f>
        <v>11.8</v>
      </c>
      <c r="I69" s="49">
        <f>H69/3</f>
        <v>3.9333333333333336</v>
      </c>
      <c r="J69" s="39">
        <v>1</v>
      </c>
      <c r="K69" s="49">
        <f>I69-J69</f>
        <v>2.9333333333333336</v>
      </c>
    </row>
    <row r="70" spans="1:11" ht="12.75">
      <c r="A70" s="5" t="s">
        <v>35</v>
      </c>
      <c r="B70" s="5" t="s">
        <v>5</v>
      </c>
      <c r="C70" s="5">
        <v>1.7</v>
      </c>
      <c r="D70" s="5">
        <v>1.9</v>
      </c>
      <c r="E70" s="5">
        <v>2.2</v>
      </c>
      <c r="F70" s="5"/>
      <c r="G70" s="5">
        <f t="shared" si="1"/>
        <v>5.8</v>
      </c>
      <c r="H70" s="50"/>
      <c r="I70" s="50"/>
      <c r="J70" s="40"/>
      <c r="K70" s="50"/>
    </row>
    <row r="71" spans="1:11" ht="12.75">
      <c r="A71" s="5" t="s">
        <v>66</v>
      </c>
      <c r="B71" s="5" t="s">
        <v>4</v>
      </c>
      <c r="C71" s="5">
        <v>1.7</v>
      </c>
      <c r="D71" s="5">
        <v>1.9</v>
      </c>
      <c r="E71" s="5">
        <v>2.2</v>
      </c>
      <c r="F71" s="5"/>
      <c r="G71" s="5">
        <f t="shared" si="1"/>
        <v>5.8</v>
      </c>
      <c r="H71" s="49">
        <f>SUM(G71:G72)</f>
        <v>11.1</v>
      </c>
      <c r="I71" s="49">
        <f>H71/3</f>
        <v>3.6999999999999997</v>
      </c>
      <c r="J71" s="39">
        <v>0.4</v>
      </c>
      <c r="K71" s="49">
        <f>I71-J71</f>
        <v>3.3</v>
      </c>
    </row>
    <row r="72" spans="1:11" ht="12.75">
      <c r="A72" s="5" t="s">
        <v>27</v>
      </c>
      <c r="B72" s="5" t="s">
        <v>5</v>
      </c>
      <c r="C72" s="5">
        <v>1.5</v>
      </c>
      <c r="D72" s="5">
        <v>1.8</v>
      </c>
      <c r="E72" s="5">
        <v>2</v>
      </c>
      <c r="F72" s="5"/>
      <c r="G72" s="5">
        <f t="shared" si="1"/>
        <v>5.3</v>
      </c>
      <c r="H72" s="50"/>
      <c r="I72" s="50"/>
      <c r="J72" s="40"/>
      <c r="K72" s="50"/>
    </row>
    <row r="73" spans="1:11" ht="12.75">
      <c r="A73" s="5" t="s">
        <v>67</v>
      </c>
      <c r="B73" s="5" t="s">
        <v>4</v>
      </c>
      <c r="C73" s="5">
        <v>1.1</v>
      </c>
      <c r="D73" s="5">
        <v>1.3</v>
      </c>
      <c r="E73" s="5">
        <v>1.5</v>
      </c>
      <c r="F73" s="5"/>
      <c r="G73" s="5">
        <f t="shared" si="1"/>
        <v>3.9000000000000004</v>
      </c>
      <c r="H73" s="49">
        <f>SUM(G73:G74)</f>
        <v>7.7</v>
      </c>
      <c r="I73" s="49">
        <f>H73/3</f>
        <v>2.566666666666667</v>
      </c>
      <c r="J73" s="39">
        <v>2</v>
      </c>
      <c r="K73" s="49">
        <f>I73-J73</f>
        <v>0.5666666666666669</v>
      </c>
    </row>
    <row r="74" spans="1:13" ht="12.75">
      <c r="A74" s="5" t="s">
        <v>68</v>
      </c>
      <c r="B74" s="5" t="s">
        <v>5</v>
      </c>
      <c r="C74" s="5">
        <v>1.1</v>
      </c>
      <c r="D74" s="5">
        <v>1.2</v>
      </c>
      <c r="E74" s="5">
        <v>1.5</v>
      </c>
      <c r="F74" s="5"/>
      <c r="G74" s="5">
        <f t="shared" si="1"/>
        <v>3.8</v>
      </c>
      <c r="H74" s="50"/>
      <c r="I74" s="50"/>
      <c r="J74" s="40"/>
      <c r="K74" s="50"/>
      <c r="L74" s="6"/>
      <c r="M74" s="6"/>
    </row>
    <row r="75" spans="1:13" ht="12.75">
      <c r="A75" s="5" t="s">
        <v>69</v>
      </c>
      <c r="B75" s="5" t="s">
        <v>4</v>
      </c>
      <c r="C75" s="5">
        <v>3</v>
      </c>
      <c r="D75" s="5">
        <v>2.8</v>
      </c>
      <c r="E75" s="5">
        <v>2.5</v>
      </c>
      <c r="F75" s="5"/>
      <c r="G75" s="5">
        <f t="shared" si="1"/>
        <v>8.3</v>
      </c>
      <c r="H75" s="49">
        <f>SUM(G75:G76)</f>
        <v>16.200000000000003</v>
      </c>
      <c r="I75" s="49">
        <f>H75/3</f>
        <v>5.400000000000001</v>
      </c>
      <c r="J75" s="39">
        <v>0.2</v>
      </c>
      <c r="K75" s="49">
        <f>I75-J75</f>
        <v>5.200000000000001</v>
      </c>
      <c r="L75" s="6"/>
      <c r="M75" s="6"/>
    </row>
    <row r="76" spans="1:13" ht="12.75">
      <c r="A76" s="5" t="s">
        <v>29</v>
      </c>
      <c r="B76" s="5" t="s">
        <v>5</v>
      </c>
      <c r="C76" s="5">
        <v>2.8</v>
      </c>
      <c r="D76" s="5">
        <v>2.6</v>
      </c>
      <c r="E76" s="5">
        <v>2.5</v>
      </c>
      <c r="F76" s="5"/>
      <c r="G76" s="5">
        <f t="shared" si="1"/>
        <v>7.9</v>
      </c>
      <c r="H76" s="50"/>
      <c r="I76" s="50"/>
      <c r="J76" s="40"/>
      <c r="K76" s="50"/>
      <c r="L76" s="6"/>
      <c r="M76" s="6"/>
    </row>
    <row r="77" spans="1:13" ht="12.75">
      <c r="A77" s="5" t="s">
        <v>70</v>
      </c>
      <c r="B77" s="5" t="s">
        <v>4</v>
      </c>
      <c r="C77" s="5">
        <v>1.2</v>
      </c>
      <c r="D77" s="5">
        <v>1.7</v>
      </c>
      <c r="E77" s="5">
        <v>1.7</v>
      </c>
      <c r="F77" s="5"/>
      <c r="G77" s="5">
        <f t="shared" si="1"/>
        <v>4.6</v>
      </c>
      <c r="H77" s="49">
        <f>SUM(G77:G78)</f>
        <v>9.1</v>
      </c>
      <c r="I77" s="49">
        <f>H77/3</f>
        <v>3.033333333333333</v>
      </c>
      <c r="J77" s="39">
        <v>1.8</v>
      </c>
      <c r="K77" s="49">
        <f>I77-J77</f>
        <v>1.2333333333333332</v>
      </c>
      <c r="L77" s="6"/>
      <c r="M77" s="6"/>
    </row>
    <row r="78" spans="1:13" ht="12.75">
      <c r="A78" s="5" t="s">
        <v>37</v>
      </c>
      <c r="B78" s="5" t="s">
        <v>5</v>
      </c>
      <c r="C78" s="5">
        <v>1.2</v>
      </c>
      <c r="D78" s="5">
        <v>1.7</v>
      </c>
      <c r="E78" s="5">
        <v>1.6</v>
      </c>
      <c r="F78" s="5"/>
      <c r="G78" s="5">
        <f t="shared" si="1"/>
        <v>4.5</v>
      </c>
      <c r="H78" s="50"/>
      <c r="I78" s="50"/>
      <c r="J78" s="40"/>
      <c r="K78" s="50"/>
      <c r="L78" s="6"/>
      <c r="M78" s="6"/>
    </row>
    <row r="79" spans="1:13" ht="12.75">
      <c r="A79" s="5" t="s">
        <v>71</v>
      </c>
      <c r="B79" s="5" t="s">
        <v>4</v>
      </c>
      <c r="C79" s="5">
        <v>0.6</v>
      </c>
      <c r="D79" s="5">
        <v>0.6</v>
      </c>
      <c r="E79" s="5">
        <v>0.8</v>
      </c>
      <c r="F79" s="5"/>
      <c r="G79" s="5">
        <f t="shared" si="1"/>
        <v>2</v>
      </c>
      <c r="H79" s="49">
        <f>SUM(G79:G80)</f>
        <v>3.6</v>
      </c>
      <c r="I79" s="49">
        <f>H79/3</f>
        <v>1.2</v>
      </c>
      <c r="J79" s="39">
        <v>1</v>
      </c>
      <c r="K79" s="49">
        <f>I79-J79</f>
        <v>0.19999999999999996</v>
      </c>
      <c r="L79" s="6"/>
      <c r="M79" s="6"/>
    </row>
    <row r="80" spans="1:13" ht="12.75">
      <c r="A80" s="5" t="s">
        <v>38</v>
      </c>
      <c r="B80" s="5" t="s">
        <v>5</v>
      </c>
      <c r="C80" s="5">
        <v>0.4</v>
      </c>
      <c r="D80" s="5">
        <v>0.5</v>
      </c>
      <c r="E80" s="5">
        <v>0.7</v>
      </c>
      <c r="F80" s="5"/>
      <c r="G80" s="5">
        <f t="shared" si="1"/>
        <v>1.6</v>
      </c>
      <c r="H80" s="50"/>
      <c r="I80" s="50"/>
      <c r="J80" s="40"/>
      <c r="K80" s="50"/>
      <c r="L80" s="6"/>
      <c r="M80" s="6"/>
    </row>
    <row r="81" spans="1:13" ht="12.75">
      <c r="A81" s="5" t="s">
        <v>72</v>
      </c>
      <c r="B81" s="5" t="s">
        <v>4</v>
      </c>
      <c r="C81" s="5"/>
      <c r="D81" s="5"/>
      <c r="E81" s="5"/>
      <c r="F81" s="5"/>
      <c r="G81" s="5">
        <f t="shared" si="1"/>
        <v>0</v>
      </c>
      <c r="H81" s="49">
        <f>SUM(G81:G82)</f>
        <v>0</v>
      </c>
      <c r="I81" s="49">
        <f>H81/3</f>
        <v>0</v>
      </c>
      <c r="J81" s="39"/>
      <c r="K81" s="49">
        <f>I81-J81</f>
        <v>0</v>
      </c>
      <c r="L81" s="6"/>
      <c r="M81" s="6"/>
    </row>
    <row r="82" spans="1:13" ht="12.75">
      <c r="A82" s="5" t="s">
        <v>27</v>
      </c>
      <c r="B82" s="5" t="s">
        <v>5</v>
      </c>
      <c r="C82" s="5"/>
      <c r="D82" s="5"/>
      <c r="E82" s="5"/>
      <c r="F82" s="5"/>
      <c r="G82" s="5">
        <f t="shared" si="1"/>
        <v>0</v>
      </c>
      <c r="H82" s="50"/>
      <c r="I82" s="50"/>
      <c r="J82" s="40"/>
      <c r="K82" s="50"/>
      <c r="L82" s="6"/>
      <c r="M82" s="6"/>
    </row>
    <row r="83" spans="1:13" ht="12.75">
      <c r="A83" s="5" t="s">
        <v>73</v>
      </c>
      <c r="B83" s="5" t="s">
        <v>4</v>
      </c>
      <c r="C83" s="5">
        <v>4.4</v>
      </c>
      <c r="D83" s="5">
        <v>4.3</v>
      </c>
      <c r="E83" s="5">
        <v>3.9</v>
      </c>
      <c r="F83" s="5"/>
      <c r="G83" s="5">
        <f t="shared" si="1"/>
        <v>12.6</v>
      </c>
      <c r="H83" s="49">
        <f>SUM(G83:G84)</f>
        <v>25</v>
      </c>
      <c r="I83" s="49">
        <f>H83/3</f>
        <v>8.333333333333334</v>
      </c>
      <c r="J83" s="39">
        <v>2</v>
      </c>
      <c r="K83" s="49">
        <f>I83-J83</f>
        <v>6.333333333333334</v>
      </c>
      <c r="L83" s="6"/>
      <c r="M83" s="6"/>
    </row>
    <row r="84" spans="1:13" ht="12.75">
      <c r="A84" s="5" t="s">
        <v>27</v>
      </c>
      <c r="B84" s="5" t="s">
        <v>5</v>
      </c>
      <c r="C84" s="5">
        <v>4.2</v>
      </c>
      <c r="D84" s="5">
        <v>4.3</v>
      </c>
      <c r="E84" s="5">
        <v>3.9</v>
      </c>
      <c r="F84" s="5"/>
      <c r="G84" s="5">
        <f t="shared" si="1"/>
        <v>12.4</v>
      </c>
      <c r="H84" s="50"/>
      <c r="I84" s="50"/>
      <c r="J84" s="40"/>
      <c r="K84" s="50"/>
      <c r="L84" s="6"/>
      <c r="M84" s="6"/>
    </row>
    <row r="85" spans="1:13" ht="12.75">
      <c r="A85" s="5" t="s">
        <v>74</v>
      </c>
      <c r="B85" s="5" t="s">
        <v>4</v>
      </c>
      <c r="C85" s="5">
        <v>1.1</v>
      </c>
      <c r="D85" s="5">
        <v>1.6</v>
      </c>
      <c r="E85" s="5">
        <v>1.6</v>
      </c>
      <c r="F85" s="5"/>
      <c r="G85" s="5">
        <f t="shared" si="1"/>
        <v>4.300000000000001</v>
      </c>
      <c r="H85" s="49">
        <f>SUM(G85:G86)</f>
        <v>8.4</v>
      </c>
      <c r="I85" s="49">
        <f>H85/3</f>
        <v>2.8000000000000003</v>
      </c>
      <c r="J85" s="39">
        <v>1.2</v>
      </c>
      <c r="K85" s="49">
        <f>I85-J85</f>
        <v>1.6000000000000003</v>
      </c>
      <c r="L85" s="6"/>
      <c r="M85" s="6"/>
    </row>
    <row r="86" spans="1:13" ht="12.75">
      <c r="A86" s="5" t="s">
        <v>37</v>
      </c>
      <c r="B86" s="5" t="s">
        <v>5</v>
      </c>
      <c r="C86" s="5">
        <v>1</v>
      </c>
      <c r="D86" s="5">
        <v>1.6</v>
      </c>
      <c r="E86" s="5">
        <v>1.5</v>
      </c>
      <c r="F86" s="5"/>
      <c r="G86" s="5">
        <f t="shared" si="1"/>
        <v>4.1</v>
      </c>
      <c r="H86" s="50"/>
      <c r="I86" s="50"/>
      <c r="J86" s="40"/>
      <c r="K86" s="50"/>
      <c r="L86" s="6"/>
      <c r="M86" s="6"/>
    </row>
    <row r="87" spans="1:11" ht="12.75">
      <c r="A87" s="5" t="s">
        <v>75</v>
      </c>
      <c r="B87" s="5" t="s">
        <v>4</v>
      </c>
      <c r="C87" s="5">
        <v>1.5</v>
      </c>
      <c r="D87" s="5">
        <v>1.7</v>
      </c>
      <c r="E87" s="5">
        <v>2.1</v>
      </c>
      <c r="F87" s="5"/>
      <c r="G87" s="5">
        <f t="shared" si="1"/>
        <v>5.300000000000001</v>
      </c>
      <c r="H87" s="49">
        <f>SUM(G87:G88)</f>
        <v>10.100000000000001</v>
      </c>
      <c r="I87" s="49">
        <f>H87/3</f>
        <v>3.366666666666667</v>
      </c>
      <c r="J87" s="39">
        <v>1</v>
      </c>
      <c r="K87" s="49">
        <f>I87-J87</f>
        <v>2.366666666666667</v>
      </c>
    </row>
    <row r="88" spans="1:11" ht="12.75">
      <c r="A88" s="5" t="s">
        <v>76</v>
      </c>
      <c r="B88" s="5" t="s">
        <v>5</v>
      </c>
      <c r="C88" s="5">
        <v>1.3</v>
      </c>
      <c r="D88" s="5">
        <v>1.5</v>
      </c>
      <c r="E88" s="5">
        <v>2</v>
      </c>
      <c r="F88" s="5"/>
      <c r="G88" s="5">
        <f t="shared" si="1"/>
        <v>4.8</v>
      </c>
      <c r="H88" s="50"/>
      <c r="I88" s="50"/>
      <c r="J88" s="40"/>
      <c r="K88" s="50"/>
    </row>
    <row r="89" spans="1:11" ht="12.75">
      <c r="A89" s="5" t="s">
        <v>16</v>
      </c>
      <c r="B89" s="5" t="s">
        <v>4</v>
      </c>
      <c r="C89" s="5">
        <v>1.6</v>
      </c>
      <c r="D89" s="5">
        <v>1.9</v>
      </c>
      <c r="E89" s="5">
        <v>2.2</v>
      </c>
      <c r="F89" s="5"/>
      <c r="G89" s="5">
        <f t="shared" si="1"/>
        <v>5.7</v>
      </c>
      <c r="H89" s="49">
        <f>SUM(G89:G90)</f>
        <v>11.2</v>
      </c>
      <c r="I89" s="49">
        <f>H89/3</f>
        <v>3.733333333333333</v>
      </c>
      <c r="J89" s="39">
        <v>1.2</v>
      </c>
      <c r="K89" s="49">
        <f>I89-J89</f>
        <v>2.533333333333333</v>
      </c>
    </row>
    <row r="90" spans="1:11" ht="12.75">
      <c r="A90" s="5" t="s">
        <v>29</v>
      </c>
      <c r="B90" s="5" t="s">
        <v>5</v>
      </c>
      <c r="C90" s="5">
        <v>1.6</v>
      </c>
      <c r="D90" s="5">
        <v>1.9</v>
      </c>
      <c r="E90" s="5">
        <v>2</v>
      </c>
      <c r="F90" s="5"/>
      <c r="G90" s="5">
        <f t="shared" si="1"/>
        <v>5.5</v>
      </c>
      <c r="H90" s="50"/>
      <c r="I90" s="50"/>
      <c r="J90" s="40"/>
      <c r="K90" s="50"/>
    </row>
    <row r="91" spans="1:11" ht="12.75">
      <c r="A91" s="5" t="s">
        <v>353</v>
      </c>
      <c r="B91" s="5" t="s">
        <v>4</v>
      </c>
      <c r="C91" s="5">
        <v>2.6</v>
      </c>
      <c r="D91" s="5">
        <v>2.3</v>
      </c>
      <c r="E91" s="5">
        <v>2.4</v>
      </c>
      <c r="F91" s="5"/>
      <c r="G91" s="5">
        <f t="shared" si="1"/>
        <v>7.300000000000001</v>
      </c>
      <c r="H91" s="49">
        <f>SUM(G91:G92)</f>
        <v>14.600000000000001</v>
      </c>
      <c r="I91" s="49">
        <f>H91/3</f>
        <v>4.866666666666667</v>
      </c>
      <c r="J91" s="39">
        <v>0</v>
      </c>
      <c r="K91" s="49">
        <f>I91-J91</f>
        <v>4.866666666666667</v>
      </c>
    </row>
    <row r="92" spans="1:11" ht="12.75">
      <c r="A92" s="5" t="s">
        <v>25</v>
      </c>
      <c r="B92" s="5" t="s">
        <v>5</v>
      </c>
      <c r="C92" s="5">
        <v>2.6</v>
      </c>
      <c r="D92" s="5">
        <v>2.3</v>
      </c>
      <c r="E92" s="5">
        <v>2.4</v>
      </c>
      <c r="F92" s="5"/>
      <c r="G92" s="5">
        <f t="shared" si="1"/>
        <v>7.300000000000001</v>
      </c>
      <c r="H92" s="50"/>
      <c r="I92" s="50"/>
      <c r="J92" s="40"/>
      <c r="K92" s="50"/>
    </row>
    <row r="93" spans="1:11" ht="12.75">
      <c r="A93" s="5" t="s">
        <v>77</v>
      </c>
      <c r="B93" s="5" t="s">
        <v>4</v>
      </c>
      <c r="C93" s="5">
        <v>3</v>
      </c>
      <c r="D93" s="5">
        <v>3</v>
      </c>
      <c r="E93" s="5">
        <v>3.1</v>
      </c>
      <c r="F93" s="5"/>
      <c r="G93" s="5">
        <f t="shared" si="1"/>
        <v>9.1</v>
      </c>
      <c r="H93" s="49">
        <f>SUM(G93:G94)</f>
        <v>18.1</v>
      </c>
      <c r="I93" s="49">
        <f>H93/3</f>
        <v>6.033333333333334</v>
      </c>
      <c r="J93" s="39">
        <v>0.4</v>
      </c>
      <c r="K93" s="49">
        <f>I93-J93</f>
        <v>5.633333333333334</v>
      </c>
    </row>
    <row r="94" spans="1:13" ht="12.75">
      <c r="A94" s="5" t="s">
        <v>25</v>
      </c>
      <c r="B94" s="5" t="s">
        <v>5</v>
      </c>
      <c r="C94" s="5">
        <v>3</v>
      </c>
      <c r="D94" s="5">
        <v>3</v>
      </c>
      <c r="E94" s="5">
        <v>3</v>
      </c>
      <c r="F94" s="5"/>
      <c r="G94" s="5">
        <f t="shared" si="1"/>
        <v>9</v>
      </c>
      <c r="H94" s="50"/>
      <c r="I94" s="50"/>
      <c r="J94" s="40"/>
      <c r="K94" s="50"/>
      <c r="L94" s="6"/>
      <c r="M94" s="6"/>
    </row>
    <row r="95" spans="1:13" ht="12.75">
      <c r="A95" s="5" t="s">
        <v>78</v>
      </c>
      <c r="B95" s="5" t="s">
        <v>4</v>
      </c>
      <c r="C95" s="5">
        <v>0.9</v>
      </c>
      <c r="D95" s="5">
        <v>1.2</v>
      </c>
      <c r="E95" s="5">
        <v>1.2</v>
      </c>
      <c r="F95" s="5"/>
      <c r="G95" s="5">
        <f t="shared" si="1"/>
        <v>3.3</v>
      </c>
      <c r="H95" s="49">
        <f>SUM(G95:G96)</f>
        <v>6.3</v>
      </c>
      <c r="I95" s="49">
        <f>H95/3</f>
        <v>2.1</v>
      </c>
      <c r="J95" s="39">
        <v>2</v>
      </c>
      <c r="K95" s="49">
        <f>I95-J95</f>
        <v>0.10000000000000009</v>
      </c>
      <c r="L95" s="6"/>
      <c r="M95" s="6"/>
    </row>
    <row r="96" spans="1:13" ht="12.75">
      <c r="A96" s="5" t="s">
        <v>68</v>
      </c>
      <c r="B96" s="5" t="s">
        <v>5</v>
      </c>
      <c r="C96" s="5">
        <v>0.9</v>
      </c>
      <c r="D96" s="5">
        <v>1.1</v>
      </c>
      <c r="E96" s="5">
        <v>1</v>
      </c>
      <c r="F96" s="5"/>
      <c r="G96" s="5">
        <f t="shared" si="1"/>
        <v>3</v>
      </c>
      <c r="H96" s="50"/>
      <c r="I96" s="50"/>
      <c r="J96" s="40"/>
      <c r="K96" s="50"/>
      <c r="L96" s="6"/>
      <c r="M96" s="6"/>
    </row>
    <row r="97" spans="1:13" ht="12.75">
      <c r="A97" s="5" t="s">
        <v>79</v>
      </c>
      <c r="B97" s="5" t="s">
        <v>4</v>
      </c>
      <c r="C97" s="5">
        <v>0.4</v>
      </c>
      <c r="D97" s="5">
        <v>0.4</v>
      </c>
      <c r="E97" s="5">
        <v>0.7</v>
      </c>
      <c r="F97" s="5"/>
      <c r="G97" s="5">
        <f t="shared" si="1"/>
        <v>1.5</v>
      </c>
      <c r="H97" s="49">
        <f>SUM(G97:G98)</f>
        <v>2.9</v>
      </c>
      <c r="I97" s="49">
        <f>H97/3</f>
        <v>0.9666666666666667</v>
      </c>
      <c r="J97" s="39">
        <v>2.6</v>
      </c>
      <c r="K97" s="49">
        <f>I97-J97</f>
        <v>-1.6333333333333333</v>
      </c>
      <c r="L97" s="6"/>
      <c r="M97" s="6"/>
    </row>
    <row r="98" spans="1:13" ht="12.75">
      <c r="A98" s="5" t="s">
        <v>28</v>
      </c>
      <c r="B98" s="5" t="s">
        <v>5</v>
      </c>
      <c r="C98" s="5">
        <v>0.3</v>
      </c>
      <c r="D98" s="5">
        <v>0.4</v>
      </c>
      <c r="E98" s="5">
        <v>0.7</v>
      </c>
      <c r="F98" s="5"/>
      <c r="G98" s="5">
        <f t="shared" si="1"/>
        <v>1.4</v>
      </c>
      <c r="H98" s="50"/>
      <c r="I98" s="50"/>
      <c r="J98" s="40"/>
      <c r="K98" s="50"/>
      <c r="L98" s="6"/>
      <c r="M98" s="6"/>
    </row>
    <row r="100" ht="13.5" thickBot="1"/>
    <row r="101" spans="1:3" ht="13.5" thickBot="1">
      <c r="A101" s="46" t="s">
        <v>82</v>
      </c>
      <c r="B101" s="47"/>
      <c r="C101" s="48"/>
    </row>
    <row r="102" spans="1:3" ht="12.75">
      <c r="A102" s="2"/>
      <c r="B102" s="2"/>
      <c r="C102" s="2"/>
    </row>
    <row r="103" spans="1:13" ht="12.75">
      <c r="A103" s="3"/>
      <c r="B103" s="3"/>
      <c r="C103" s="3" t="s">
        <v>43</v>
      </c>
      <c r="D103" s="3" t="s">
        <v>44</v>
      </c>
      <c r="E103" s="3" t="s">
        <v>45</v>
      </c>
      <c r="F103" s="3" t="s">
        <v>46</v>
      </c>
      <c r="G103" s="3" t="s">
        <v>0</v>
      </c>
      <c r="H103" s="3" t="s">
        <v>1</v>
      </c>
      <c r="I103" s="3" t="s">
        <v>47</v>
      </c>
      <c r="J103" s="3" t="s">
        <v>3</v>
      </c>
      <c r="K103" s="3" t="s">
        <v>1</v>
      </c>
      <c r="L103" s="4"/>
      <c r="M103" s="4"/>
    </row>
    <row r="104" spans="1:11" ht="12.75">
      <c r="A104" s="5" t="s">
        <v>80</v>
      </c>
      <c r="B104" s="5" t="s">
        <v>4</v>
      </c>
      <c r="C104" s="5">
        <v>3.8</v>
      </c>
      <c r="D104" s="5">
        <v>4.2</v>
      </c>
      <c r="E104" s="5">
        <v>3.8</v>
      </c>
      <c r="F104" s="5"/>
      <c r="G104" s="5">
        <f>SUM(C104:F104)</f>
        <v>11.8</v>
      </c>
      <c r="H104" s="49">
        <f>SUM(G104:G105)</f>
        <v>23.5</v>
      </c>
      <c r="I104" s="49">
        <f>H104/3</f>
        <v>7.833333333333333</v>
      </c>
      <c r="J104" s="39">
        <v>0.2</v>
      </c>
      <c r="K104" s="49">
        <f>I104-J104</f>
        <v>7.633333333333333</v>
      </c>
    </row>
    <row r="105" spans="1:11" ht="12.75">
      <c r="A105" s="5" t="s">
        <v>68</v>
      </c>
      <c r="B105" s="5" t="s">
        <v>5</v>
      </c>
      <c r="C105" s="5">
        <v>3.9</v>
      </c>
      <c r="D105" s="5">
        <v>4.1</v>
      </c>
      <c r="E105" s="5">
        <v>3.7</v>
      </c>
      <c r="F105" s="5"/>
      <c r="G105" s="5">
        <f aca="true" t="shared" si="2" ref="G105:G133">SUM(C105:F105)</f>
        <v>11.7</v>
      </c>
      <c r="H105" s="50"/>
      <c r="I105" s="50"/>
      <c r="J105" s="40"/>
      <c r="K105" s="50"/>
    </row>
    <row r="106" spans="1:11" ht="12.75">
      <c r="A106" s="5" t="s">
        <v>81</v>
      </c>
      <c r="B106" s="5" t="s">
        <v>4</v>
      </c>
      <c r="C106" s="5">
        <v>4.4</v>
      </c>
      <c r="D106" s="5">
        <v>4.4</v>
      </c>
      <c r="E106" s="5">
        <v>4.1</v>
      </c>
      <c r="F106" s="5"/>
      <c r="G106" s="5">
        <f t="shared" si="2"/>
        <v>12.9</v>
      </c>
      <c r="H106" s="49">
        <f>SUM(G106:G107)</f>
        <v>25.400000000000002</v>
      </c>
      <c r="I106" s="49">
        <f>H106/3</f>
        <v>8.466666666666667</v>
      </c>
      <c r="J106" s="39">
        <v>0.8</v>
      </c>
      <c r="K106" s="49">
        <f>I106-J106</f>
        <v>7.666666666666667</v>
      </c>
    </row>
    <row r="107" spans="1:11" ht="12.75">
      <c r="A107" s="5" t="s">
        <v>29</v>
      </c>
      <c r="B107" s="5" t="s">
        <v>5</v>
      </c>
      <c r="C107" s="5">
        <v>4.2</v>
      </c>
      <c r="D107" s="5">
        <v>4.4</v>
      </c>
      <c r="E107" s="5">
        <v>3.9</v>
      </c>
      <c r="F107" s="5"/>
      <c r="G107" s="5">
        <f t="shared" si="2"/>
        <v>12.500000000000002</v>
      </c>
      <c r="H107" s="50"/>
      <c r="I107" s="50"/>
      <c r="J107" s="40"/>
      <c r="K107" s="50"/>
    </row>
    <row r="108" spans="1:11" ht="12.75">
      <c r="A108" s="5" t="s">
        <v>18</v>
      </c>
      <c r="B108" s="5" t="s">
        <v>4</v>
      </c>
      <c r="C108" s="5">
        <v>3.3</v>
      </c>
      <c r="D108" s="5">
        <v>3.8</v>
      </c>
      <c r="E108" s="5">
        <v>3.4</v>
      </c>
      <c r="F108" s="5"/>
      <c r="G108" s="5">
        <f t="shared" si="2"/>
        <v>10.5</v>
      </c>
      <c r="H108" s="49">
        <f>SUM(G108:G109)</f>
        <v>20.5</v>
      </c>
      <c r="I108" s="49">
        <f>H108/3</f>
        <v>6.833333333333333</v>
      </c>
      <c r="J108" s="39">
        <v>0.8</v>
      </c>
      <c r="K108" s="49">
        <f>I108-J108</f>
        <v>6.033333333333333</v>
      </c>
    </row>
    <row r="109" spans="1:11" ht="12.75">
      <c r="A109" s="5" t="s">
        <v>38</v>
      </c>
      <c r="B109" s="5" t="s">
        <v>5</v>
      </c>
      <c r="C109" s="5">
        <v>3.1</v>
      </c>
      <c r="D109" s="5">
        <v>3.7</v>
      </c>
      <c r="E109" s="5">
        <v>3.2</v>
      </c>
      <c r="F109" s="5"/>
      <c r="G109" s="5">
        <f t="shared" si="2"/>
        <v>10</v>
      </c>
      <c r="H109" s="50"/>
      <c r="I109" s="50"/>
      <c r="J109" s="40"/>
      <c r="K109" s="50"/>
    </row>
    <row r="110" spans="1:11" ht="12.75">
      <c r="A110" s="5" t="s">
        <v>83</v>
      </c>
      <c r="B110" s="5" t="s">
        <v>4</v>
      </c>
      <c r="C110" s="5">
        <v>4.6</v>
      </c>
      <c r="D110" s="5">
        <v>4.7</v>
      </c>
      <c r="E110" s="5">
        <v>4.6</v>
      </c>
      <c r="F110" s="5"/>
      <c r="G110" s="5">
        <f t="shared" si="2"/>
        <v>13.9</v>
      </c>
      <c r="H110" s="49">
        <f>SUM(G110:G111)</f>
        <v>27.6</v>
      </c>
      <c r="I110" s="49">
        <f>H110/3</f>
        <v>9.200000000000001</v>
      </c>
      <c r="J110" s="39">
        <v>0</v>
      </c>
      <c r="K110" s="49">
        <f>I110-J110</f>
        <v>9.200000000000001</v>
      </c>
    </row>
    <row r="111" spans="1:13" ht="12.75">
      <c r="A111" s="5" t="s">
        <v>53</v>
      </c>
      <c r="B111" s="5" t="s">
        <v>5</v>
      </c>
      <c r="C111" s="5">
        <v>4.5</v>
      </c>
      <c r="D111" s="5">
        <v>4.7</v>
      </c>
      <c r="E111" s="5">
        <v>4.5</v>
      </c>
      <c r="F111" s="5"/>
      <c r="G111" s="5">
        <f t="shared" si="2"/>
        <v>13.7</v>
      </c>
      <c r="H111" s="50"/>
      <c r="I111" s="50"/>
      <c r="J111" s="40"/>
      <c r="K111" s="50"/>
      <c r="L111" s="6"/>
      <c r="M111" s="6"/>
    </row>
    <row r="112" spans="1:13" ht="12.75">
      <c r="A112" s="5" t="s">
        <v>84</v>
      </c>
      <c r="B112" s="5" t="s">
        <v>4</v>
      </c>
      <c r="C112" s="5">
        <v>5.1</v>
      </c>
      <c r="D112" s="5">
        <v>5.2</v>
      </c>
      <c r="E112" s="5">
        <v>5</v>
      </c>
      <c r="F112" s="5"/>
      <c r="G112" s="5">
        <f t="shared" si="2"/>
        <v>15.3</v>
      </c>
      <c r="H112" s="49">
        <f>SUM(G112:G113)</f>
        <v>30.5</v>
      </c>
      <c r="I112" s="49">
        <f>H112/3</f>
        <v>10.166666666666666</v>
      </c>
      <c r="J112" s="39">
        <v>0.6</v>
      </c>
      <c r="K112" s="49">
        <f>I112-J112</f>
        <v>9.566666666666666</v>
      </c>
      <c r="L112" s="6"/>
      <c r="M112" s="6"/>
    </row>
    <row r="113" spans="1:13" ht="12.75">
      <c r="A113" s="5" t="s">
        <v>37</v>
      </c>
      <c r="B113" s="5" t="s">
        <v>5</v>
      </c>
      <c r="C113" s="5">
        <v>5.1</v>
      </c>
      <c r="D113" s="5">
        <v>5.1</v>
      </c>
      <c r="E113" s="5">
        <v>5</v>
      </c>
      <c r="F113" s="5"/>
      <c r="G113" s="5">
        <f t="shared" si="2"/>
        <v>15.2</v>
      </c>
      <c r="H113" s="50"/>
      <c r="I113" s="50"/>
      <c r="J113" s="40"/>
      <c r="K113" s="50"/>
      <c r="L113" s="6"/>
      <c r="M113" s="6"/>
    </row>
    <row r="114" spans="1:13" ht="12.75">
      <c r="A114" s="5" t="s">
        <v>19</v>
      </c>
      <c r="B114" s="5" t="s">
        <v>4</v>
      </c>
      <c r="C114" s="5">
        <v>3.1</v>
      </c>
      <c r="D114" s="5">
        <v>2.9</v>
      </c>
      <c r="E114" s="5">
        <v>3</v>
      </c>
      <c r="F114" s="5"/>
      <c r="G114" s="5">
        <f t="shared" si="2"/>
        <v>9</v>
      </c>
      <c r="H114" s="49">
        <f>SUM(G114:G115)</f>
        <v>17.8</v>
      </c>
      <c r="I114" s="49">
        <f>H114/3</f>
        <v>5.933333333333334</v>
      </c>
      <c r="J114" s="39">
        <v>1.2</v>
      </c>
      <c r="K114" s="49">
        <f>I114-J114</f>
        <v>4.733333333333333</v>
      </c>
      <c r="L114" s="6"/>
      <c r="M114" s="6"/>
    </row>
    <row r="115" spans="1:13" ht="12.75">
      <c r="A115" s="5" t="s">
        <v>35</v>
      </c>
      <c r="B115" s="5" t="s">
        <v>5</v>
      </c>
      <c r="C115" s="5">
        <v>3</v>
      </c>
      <c r="D115" s="5">
        <v>2.9</v>
      </c>
      <c r="E115" s="5">
        <v>2.9</v>
      </c>
      <c r="F115" s="5"/>
      <c r="G115" s="5">
        <f t="shared" si="2"/>
        <v>8.8</v>
      </c>
      <c r="H115" s="50"/>
      <c r="I115" s="50"/>
      <c r="J115" s="40"/>
      <c r="K115" s="50"/>
      <c r="L115" s="6"/>
      <c r="M115" s="6"/>
    </row>
    <row r="116" spans="1:13" ht="12.75">
      <c r="A116" s="5" t="s">
        <v>85</v>
      </c>
      <c r="B116" s="5" t="s">
        <v>4</v>
      </c>
      <c r="C116" s="5">
        <v>3.4</v>
      </c>
      <c r="D116" s="5">
        <v>3.9</v>
      </c>
      <c r="E116" s="5">
        <v>3.6</v>
      </c>
      <c r="F116" s="5"/>
      <c r="G116" s="5">
        <f t="shared" si="2"/>
        <v>10.9</v>
      </c>
      <c r="H116" s="49">
        <f>SUM(G116:G117)</f>
        <v>21.5</v>
      </c>
      <c r="I116" s="49">
        <f>H116/3</f>
        <v>7.166666666666667</v>
      </c>
      <c r="J116" s="39">
        <v>1.2</v>
      </c>
      <c r="K116" s="49">
        <f>I116-J116</f>
        <v>5.966666666666667</v>
      </c>
      <c r="L116" s="6"/>
      <c r="M116" s="6"/>
    </row>
    <row r="117" spans="1:13" ht="12.75">
      <c r="A117" s="5" t="s">
        <v>35</v>
      </c>
      <c r="B117" s="5" t="s">
        <v>5</v>
      </c>
      <c r="C117" s="5">
        <v>3.2</v>
      </c>
      <c r="D117" s="5">
        <v>3.9</v>
      </c>
      <c r="E117" s="5">
        <v>3.5</v>
      </c>
      <c r="F117" s="5"/>
      <c r="G117" s="5">
        <f t="shared" si="2"/>
        <v>10.6</v>
      </c>
      <c r="H117" s="50"/>
      <c r="I117" s="50"/>
      <c r="J117" s="40"/>
      <c r="K117" s="50"/>
      <c r="L117" s="6"/>
      <c r="M117" s="6"/>
    </row>
    <row r="118" spans="1:13" ht="12.75">
      <c r="A118" s="5" t="s">
        <v>86</v>
      </c>
      <c r="B118" s="5" t="s">
        <v>4</v>
      </c>
      <c r="C118" s="5">
        <v>4</v>
      </c>
      <c r="D118" s="5">
        <v>4.3</v>
      </c>
      <c r="E118" s="5">
        <v>3.9</v>
      </c>
      <c r="F118" s="5"/>
      <c r="G118" s="5">
        <f t="shared" si="2"/>
        <v>12.200000000000001</v>
      </c>
      <c r="H118" s="49">
        <f>SUM(G118:G119)</f>
        <v>24.3</v>
      </c>
      <c r="I118" s="49">
        <f>H118/3</f>
        <v>8.1</v>
      </c>
      <c r="J118" s="39">
        <v>0.2</v>
      </c>
      <c r="K118" s="49">
        <f>I118-J118</f>
        <v>7.8999999999999995</v>
      </c>
      <c r="L118" s="6"/>
      <c r="M118" s="6"/>
    </row>
    <row r="119" spans="1:13" ht="12.75">
      <c r="A119" s="5" t="s">
        <v>87</v>
      </c>
      <c r="B119" s="5" t="s">
        <v>5</v>
      </c>
      <c r="C119" s="5">
        <v>4</v>
      </c>
      <c r="D119" s="5">
        <v>4.2</v>
      </c>
      <c r="E119" s="5">
        <v>3.9</v>
      </c>
      <c r="F119" s="5"/>
      <c r="G119" s="5">
        <f t="shared" si="2"/>
        <v>12.1</v>
      </c>
      <c r="H119" s="50"/>
      <c r="I119" s="50"/>
      <c r="J119" s="40"/>
      <c r="K119" s="50"/>
      <c r="L119" s="6"/>
      <c r="M119" s="6"/>
    </row>
    <row r="120" spans="1:13" ht="12.75">
      <c r="A120" s="5" t="s">
        <v>88</v>
      </c>
      <c r="B120" s="5" t="s">
        <v>4</v>
      </c>
      <c r="C120" s="5">
        <v>4.5</v>
      </c>
      <c r="D120" s="5">
        <v>4.6</v>
      </c>
      <c r="E120" s="5">
        <v>4.3</v>
      </c>
      <c r="F120" s="5"/>
      <c r="G120" s="5">
        <f t="shared" si="2"/>
        <v>13.399999999999999</v>
      </c>
      <c r="H120" s="49">
        <f>SUM(G120:G121)</f>
        <v>26.5</v>
      </c>
      <c r="I120" s="49">
        <f>H120/3</f>
        <v>8.833333333333334</v>
      </c>
      <c r="J120" s="39">
        <v>0.8</v>
      </c>
      <c r="K120" s="49">
        <f>I120-J120</f>
        <v>8.033333333333333</v>
      </c>
      <c r="L120" s="6"/>
      <c r="M120" s="6"/>
    </row>
    <row r="121" spans="1:13" ht="12.75">
      <c r="A121" s="5" t="s">
        <v>87</v>
      </c>
      <c r="B121" s="5" t="s">
        <v>5</v>
      </c>
      <c r="C121" s="5">
        <v>4.4</v>
      </c>
      <c r="D121" s="5">
        <v>4.5</v>
      </c>
      <c r="E121" s="5">
        <v>4.2</v>
      </c>
      <c r="F121" s="5"/>
      <c r="G121" s="5">
        <f t="shared" si="2"/>
        <v>13.100000000000001</v>
      </c>
      <c r="H121" s="50"/>
      <c r="I121" s="50"/>
      <c r="J121" s="40"/>
      <c r="K121" s="50"/>
      <c r="L121" s="6"/>
      <c r="M121" s="6"/>
    </row>
    <row r="122" spans="1:13" ht="12.75">
      <c r="A122" s="5" t="s">
        <v>20</v>
      </c>
      <c r="B122" s="5" t="s">
        <v>4</v>
      </c>
      <c r="C122" s="5">
        <v>3</v>
      </c>
      <c r="D122" s="5">
        <v>2.7</v>
      </c>
      <c r="E122" s="5">
        <v>3.1</v>
      </c>
      <c r="F122" s="5"/>
      <c r="G122" s="5">
        <f t="shared" si="2"/>
        <v>8.8</v>
      </c>
      <c r="H122" s="49">
        <f>SUM(G122:G123)</f>
        <v>17.200000000000003</v>
      </c>
      <c r="I122" s="49">
        <f>H122/3</f>
        <v>5.733333333333334</v>
      </c>
      <c r="J122" s="39">
        <v>1.6</v>
      </c>
      <c r="K122" s="49">
        <f>I122-J122</f>
        <v>4.133333333333335</v>
      </c>
      <c r="L122" s="6"/>
      <c r="M122" s="6"/>
    </row>
    <row r="123" spans="1:13" ht="12.75">
      <c r="A123" s="5" t="s">
        <v>53</v>
      </c>
      <c r="B123" s="5" t="s">
        <v>5</v>
      </c>
      <c r="C123" s="5">
        <v>2.8</v>
      </c>
      <c r="D123" s="5">
        <v>2.6</v>
      </c>
      <c r="E123" s="5">
        <v>3</v>
      </c>
      <c r="F123" s="5"/>
      <c r="G123" s="5">
        <f t="shared" si="2"/>
        <v>8.4</v>
      </c>
      <c r="H123" s="50"/>
      <c r="I123" s="50"/>
      <c r="J123" s="40"/>
      <c r="K123" s="50"/>
      <c r="L123" s="6"/>
      <c r="M123" s="6"/>
    </row>
    <row r="124" spans="1:13" ht="12.75">
      <c r="A124" s="5" t="s">
        <v>89</v>
      </c>
      <c r="B124" s="5" t="s">
        <v>4</v>
      </c>
      <c r="C124" s="5">
        <v>3.2</v>
      </c>
      <c r="D124" s="5">
        <v>3.5</v>
      </c>
      <c r="E124" s="5">
        <v>3.5</v>
      </c>
      <c r="F124" s="5"/>
      <c r="G124" s="5">
        <f t="shared" si="2"/>
        <v>10.2</v>
      </c>
      <c r="H124" s="49">
        <f>SUM(G124:G125)</f>
        <v>20.299999999999997</v>
      </c>
      <c r="I124" s="49">
        <f>H124/3</f>
        <v>6.766666666666666</v>
      </c>
      <c r="J124" s="39">
        <v>0</v>
      </c>
      <c r="K124" s="49">
        <f>I124-J124</f>
        <v>6.766666666666666</v>
      </c>
      <c r="L124" s="6"/>
      <c r="M124" s="6"/>
    </row>
    <row r="125" spans="1:13" ht="12.75">
      <c r="A125" s="5" t="s">
        <v>29</v>
      </c>
      <c r="B125" s="5" t="s">
        <v>5</v>
      </c>
      <c r="C125" s="5">
        <v>3.2</v>
      </c>
      <c r="D125" s="5">
        <v>3.4</v>
      </c>
      <c r="E125" s="5">
        <v>3.5</v>
      </c>
      <c r="F125" s="5"/>
      <c r="G125" s="5">
        <f t="shared" si="2"/>
        <v>10.1</v>
      </c>
      <c r="H125" s="50"/>
      <c r="I125" s="50"/>
      <c r="J125" s="40"/>
      <c r="K125" s="50"/>
      <c r="L125" s="6"/>
      <c r="M125" s="6"/>
    </row>
    <row r="126" spans="1:13" ht="12.75">
      <c r="A126" s="5" t="s">
        <v>90</v>
      </c>
      <c r="B126" s="5" t="s">
        <v>4</v>
      </c>
      <c r="C126" s="5">
        <v>3.5</v>
      </c>
      <c r="D126" s="5">
        <v>4.1</v>
      </c>
      <c r="E126" s="5">
        <v>3.8</v>
      </c>
      <c r="F126" s="5"/>
      <c r="G126" s="5">
        <f t="shared" si="2"/>
        <v>11.399999999999999</v>
      </c>
      <c r="H126" s="49">
        <f>SUM(G126:G127)</f>
        <v>22.7</v>
      </c>
      <c r="I126" s="49">
        <f>H126/3</f>
        <v>7.566666666666666</v>
      </c>
      <c r="J126" s="39">
        <v>0.8</v>
      </c>
      <c r="K126" s="49">
        <f>I126-J126</f>
        <v>6.766666666666667</v>
      </c>
      <c r="L126" s="6"/>
      <c r="M126" s="6"/>
    </row>
    <row r="127" spans="1:13" ht="12.75" customHeight="1">
      <c r="A127" s="5" t="s">
        <v>53</v>
      </c>
      <c r="B127" s="5" t="s">
        <v>5</v>
      </c>
      <c r="C127" s="5">
        <v>3.4</v>
      </c>
      <c r="D127" s="5">
        <v>4.1</v>
      </c>
      <c r="E127" s="5">
        <v>3.8</v>
      </c>
      <c r="F127" s="5"/>
      <c r="G127" s="5">
        <f t="shared" si="2"/>
        <v>11.3</v>
      </c>
      <c r="H127" s="50"/>
      <c r="I127" s="50"/>
      <c r="J127" s="40"/>
      <c r="K127" s="50"/>
      <c r="L127" s="6"/>
      <c r="M127" s="6"/>
    </row>
    <row r="128" spans="1:13" ht="25.5" customHeight="1" hidden="1">
      <c r="A128" s="5" t="s">
        <v>91</v>
      </c>
      <c r="B128" s="5" t="s">
        <v>4</v>
      </c>
      <c r="C128" s="5"/>
      <c r="D128" s="5"/>
      <c r="E128" s="5"/>
      <c r="F128" s="5"/>
      <c r="G128" s="5">
        <f t="shared" si="2"/>
        <v>0</v>
      </c>
      <c r="H128" s="49">
        <f>SUM(G128:G129)</f>
        <v>0</v>
      </c>
      <c r="I128" s="49">
        <f>H128/3</f>
        <v>0</v>
      </c>
      <c r="J128" s="39"/>
      <c r="K128" s="49">
        <f>I128-J128</f>
        <v>0</v>
      </c>
      <c r="L128" s="6"/>
      <c r="M128" s="6"/>
    </row>
    <row r="129" spans="1:13" ht="0.75" customHeight="1" hidden="1">
      <c r="A129" s="5" t="s">
        <v>68</v>
      </c>
      <c r="B129" s="5" t="s">
        <v>5</v>
      </c>
      <c r="C129" s="5"/>
      <c r="D129" s="5"/>
      <c r="E129" s="5"/>
      <c r="F129" s="5"/>
      <c r="G129" s="5">
        <f t="shared" si="2"/>
        <v>0</v>
      </c>
      <c r="H129" s="50"/>
      <c r="I129" s="50"/>
      <c r="J129" s="40"/>
      <c r="K129" s="50"/>
      <c r="L129" s="6"/>
      <c r="M129" s="6"/>
    </row>
    <row r="130" spans="1:13" ht="15" customHeight="1">
      <c r="A130" s="5" t="s">
        <v>91</v>
      </c>
      <c r="B130" s="5" t="s">
        <v>4</v>
      </c>
      <c r="C130" s="5">
        <v>3.3</v>
      </c>
      <c r="D130" s="5">
        <v>3.6</v>
      </c>
      <c r="E130" s="5">
        <v>3.6</v>
      </c>
      <c r="F130" s="5"/>
      <c r="G130" s="5">
        <f t="shared" si="2"/>
        <v>10.5</v>
      </c>
      <c r="H130" s="49">
        <f>SUM(G130:G131)</f>
        <v>20.7</v>
      </c>
      <c r="I130" s="49">
        <f>H130/3</f>
        <v>6.8999999999999995</v>
      </c>
      <c r="J130" s="39">
        <v>2.2</v>
      </c>
      <c r="K130" s="49">
        <f>I130-J130</f>
        <v>4.699999999999999</v>
      </c>
      <c r="L130" s="6"/>
      <c r="M130" s="6"/>
    </row>
    <row r="131" spans="1:13" ht="12" customHeight="1">
      <c r="A131" s="5" t="s">
        <v>68</v>
      </c>
      <c r="B131" s="5" t="s">
        <v>5</v>
      </c>
      <c r="C131" s="5">
        <v>3.1</v>
      </c>
      <c r="D131" s="5">
        <v>3.5</v>
      </c>
      <c r="E131" s="5">
        <v>3.6</v>
      </c>
      <c r="F131" s="5"/>
      <c r="G131" s="5">
        <f t="shared" si="2"/>
        <v>10.2</v>
      </c>
      <c r="H131" s="50"/>
      <c r="I131" s="50"/>
      <c r="J131" s="40"/>
      <c r="K131" s="50"/>
      <c r="L131" s="6"/>
      <c r="M131" s="6"/>
    </row>
    <row r="132" spans="1:13" ht="12.75" customHeight="1">
      <c r="A132" s="5" t="s">
        <v>93</v>
      </c>
      <c r="B132" s="5" t="s">
        <v>4</v>
      </c>
      <c r="C132" s="5">
        <v>2</v>
      </c>
      <c r="D132" s="5">
        <v>1.7</v>
      </c>
      <c r="E132" s="5">
        <v>1.8</v>
      </c>
      <c r="F132" s="5"/>
      <c r="G132" s="5">
        <f t="shared" si="2"/>
        <v>5.5</v>
      </c>
      <c r="H132" s="49">
        <f>SUM(G132:G133)</f>
        <v>10.5</v>
      </c>
      <c r="I132" s="49">
        <f>H132/3</f>
        <v>3.5</v>
      </c>
      <c r="J132" s="39">
        <v>0.8</v>
      </c>
      <c r="K132" s="49">
        <f>I132-J132</f>
        <v>2.7</v>
      </c>
      <c r="L132" s="6"/>
      <c r="M132" s="6"/>
    </row>
    <row r="133" spans="1:13" ht="12.75">
      <c r="A133" s="5" t="s">
        <v>26</v>
      </c>
      <c r="B133" s="5" t="s">
        <v>5</v>
      </c>
      <c r="C133" s="5">
        <v>1.8</v>
      </c>
      <c r="D133" s="5">
        <v>1.6</v>
      </c>
      <c r="E133" s="5">
        <v>1.6</v>
      </c>
      <c r="F133" s="5"/>
      <c r="G133" s="5">
        <f t="shared" si="2"/>
        <v>5</v>
      </c>
      <c r="H133" s="50"/>
      <c r="I133" s="50"/>
      <c r="J133" s="40"/>
      <c r="K133" s="50"/>
      <c r="L133" s="6"/>
      <c r="M133" s="6"/>
    </row>
    <row r="134" ht="13.5" thickBot="1"/>
    <row r="135" spans="1:4" ht="13.5" thickBot="1">
      <c r="A135" s="46" t="s">
        <v>94</v>
      </c>
      <c r="B135" s="47"/>
      <c r="C135" s="47"/>
      <c r="D135" s="48"/>
    </row>
    <row r="136" spans="1:3" ht="12.75">
      <c r="A136" s="2"/>
      <c r="B136" s="2"/>
      <c r="C136" s="2"/>
    </row>
    <row r="137" spans="1:13" ht="12.75">
      <c r="A137" s="3"/>
      <c r="B137" s="3"/>
      <c r="C137" s="3" t="s">
        <v>43</v>
      </c>
      <c r="D137" s="3" t="s">
        <v>44</v>
      </c>
      <c r="E137" s="3" t="s">
        <v>45</v>
      </c>
      <c r="F137" s="3" t="s">
        <v>44</v>
      </c>
      <c r="G137" s="3" t="s">
        <v>0</v>
      </c>
      <c r="H137" s="3" t="s">
        <v>1</v>
      </c>
      <c r="I137" s="3" t="s">
        <v>47</v>
      </c>
      <c r="J137" s="3" t="s">
        <v>3</v>
      </c>
      <c r="K137" s="3" t="s">
        <v>1</v>
      </c>
      <c r="L137" s="4"/>
      <c r="M137" s="4"/>
    </row>
    <row r="138" spans="1:11" ht="12.75">
      <c r="A138" s="5" t="s">
        <v>21</v>
      </c>
      <c r="B138" s="5" t="s">
        <v>4</v>
      </c>
      <c r="C138" s="5">
        <v>1.4</v>
      </c>
      <c r="D138" s="5">
        <v>1.4</v>
      </c>
      <c r="E138" s="5">
        <v>1.4</v>
      </c>
      <c r="F138" s="5"/>
      <c r="G138" s="5">
        <f>SUM(C138:F138)</f>
        <v>4.199999999999999</v>
      </c>
      <c r="H138" s="49">
        <f>SUM(G138:G139)</f>
        <v>7.8999999999999995</v>
      </c>
      <c r="I138" s="49">
        <f>H138/3</f>
        <v>2.6333333333333333</v>
      </c>
      <c r="J138" s="39">
        <v>1.6</v>
      </c>
      <c r="K138" s="49">
        <f>I138-J138</f>
        <v>1.0333333333333332</v>
      </c>
    </row>
    <row r="139" spans="1:11" ht="12.75">
      <c r="A139" s="5" t="s">
        <v>35</v>
      </c>
      <c r="B139" s="5" t="s">
        <v>5</v>
      </c>
      <c r="C139" s="5">
        <v>1.2</v>
      </c>
      <c r="D139" s="5">
        <v>1.3</v>
      </c>
      <c r="E139" s="5">
        <v>1.2</v>
      </c>
      <c r="F139" s="5"/>
      <c r="G139" s="5">
        <f>SUM(C139:F139)</f>
        <v>3.7</v>
      </c>
      <c r="H139" s="50"/>
      <c r="I139" s="50"/>
      <c r="J139" s="40"/>
      <c r="K139" s="50"/>
    </row>
    <row r="141" ht="13.5" thickBot="1"/>
    <row r="142" spans="1:4" ht="13.5" thickBot="1">
      <c r="A142" s="46" t="s">
        <v>96</v>
      </c>
      <c r="B142" s="47"/>
      <c r="C142" s="47"/>
      <c r="D142" s="48"/>
    </row>
    <row r="143" spans="1:3" ht="12.75">
      <c r="A143" s="2"/>
      <c r="B143" s="2"/>
      <c r="C143" s="2"/>
    </row>
    <row r="144" spans="1:13" ht="12.75">
      <c r="A144" s="3"/>
      <c r="B144" s="3"/>
      <c r="C144" s="3" t="s">
        <v>43</v>
      </c>
      <c r="D144" s="3" t="s">
        <v>44</v>
      </c>
      <c r="E144" s="3" t="s">
        <v>45</v>
      </c>
      <c r="F144" s="3" t="s">
        <v>46</v>
      </c>
      <c r="G144" s="3" t="s">
        <v>0</v>
      </c>
      <c r="H144" s="3" t="s">
        <v>1</v>
      </c>
      <c r="I144" s="3" t="s">
        <v>47</v>
      </c>
      <c r="J144" s="3" t="s">
        <v>3</v>
      </c>
      <c r="K144" s="3" t="s">
        <v>1</v>
      </c>
      <c r="L144" s="4"/>
      <c r="M144" s="4"/>
    </row>
    <row r="145" spans="1:11" ht="12.75">
      <c r="A145" s="5" t="s">
        <v>95</v>
      </c>
      <c r="B145" s="5" t="s">
        <v>4</v>
      </c>
      <c r="C145" s="5">
        <v>3.1</v>
      </c>
      <c r="D145" s="5">
        <v>3.3</v>
      </c>
      <c r="E145" s="5">
        <v>3.2</v>
      </c>
      <c r="F145" s="5"/>
      <c r="G145" s="5">
        <f>SUM(C145:F145)</f>
        <v>9.600000000000001</v>
      </c>
      <c r="H145" s="49">
        <f>SUM(G145:G146)</f>
        <v>18.700000000000003</v>
      </c>
      <c r="I145" s="49">
        <f>H145/3</f>
        <v>6.233333333333334</v>
      </c>
      <c r="J145" s="39">
        <v>1.6</v>
      </c>
      <c r="K145" s="49">
        <f>I145-J145</f>
        <v>4.633333333333335</v>
      </c>
    </row>
    <row r="146" spans="1:11" ht="12.75">
      <c r="A146" s="5" t="s">
        <v>53</v>
      </c>
      <c r="B146" s="5" t="s">
        <v>5</v>
      </c>
      <c r="C146" s="5">
        <v>2.8</v>
      </c>
      <c r="D146" s="5">
        <v>3.2</v>
      </c>
      <c r="E146" s="5">
        <v>3.1</v>
      </c>
      <c r="F146" s="5"/>
      <c r="G146" s="5">
        <f aca="true" t="shared" si="3" ref="G146:G152">SUM(C146:F146)</f>
        <v>9.1</v>
      </c>
      <c r="H146" s="50"/>
      <c r="I146" s="50"/>
      <c r="J146" s="40"/>
      <c r="K146" s="50"/>
    </row>
    <row r="147" spans="1:11" ht="12.75">
      <c r="A147" s="5" t="s">
        <v>23</v>
      </c>
      <c r="B147" s="5" t="s">
        <v>4</v>
      </c>
      <c r="C147" s="5">
        <v>1.6</v>
      </c>
      <c r="D147" s="5">
        <v>1.7</v>
      </c>
      <c r="E147" s="5">
        <v>1.6</v>
      </c>
      <c r="F147" s="5"/>
      <c r="G147" s="5">
        <f t="shared" si="3"/>
        <v>4.9</v>
      </c>
      <c r="H147" s="49">
        <f>SUM(G147:G148)</f>
        <v>9.3</v>
      </c>
      <c r="I147" s="49">
        <f>H147/3</f>
        <v>3.1</v>
      </c>
      <c r="J147" s="39">
        <v>0.6</v>
      </c>
      <c r="K147" s="49">
        <f>I147-J147</f>
        <v>2.5</v>
      </c>
    </row>
    <row r="148" spans="1:11" ht="12.75">
      <c r="A148" s="5" t="s">
        <v>25</v>
      </c>
      <c r="B148" s="5" t="s">
        <v>5</v>
      </c>
      <c r="C148" s="5">
        <v>1.4</v>
      </c>
      <c r="D148" s="5">
        <v>1.6</v>
      </c>
      <c r="E148" s="5">
        <v>1.4</v>
      </c>
      <c r="F148" s="5"/>
      <c r="G148" s="5">
        <f t="shared" si="3"/>
        <v>4.4</v>
      </c>
      <c r="H148" s="50"/>
      <c r="I148" s="50"/>
      <c r="J148" s="40"/>
      <c r="K148" s="50"/>
    </row>
    <row r="149" spans="1:11" ht="12.75">
      <c r="A149" s="5" t="s">
        <v>22</v>
      </c>
      <c r="B149" s="5" t="s">
        <v>4</v>
      </c>
      <c r="C149" s="5">
        <v>0.8</v>
      </c>
      <c r="D149" s="5">
        <v>0.8</v>
      </c>
      <c r="E149" s="5">
        <v>1.1</v>
      </c>
      <c r="F149" s="5"/>
      <c r="G149" s="5">
        <f t="shared" si="3"/>
        <v>2.7</v>
      </c>
      <c r="H149" s="49">
        <f>SUM(G149:G150)</f>
        <v>4.9</v>
      </c>
      <c r="I149" s="49">
        <f>H149/3</f>
        <v>1.6333333333333335</v>
      </c>
      <c r="J149" s="39">
        <v>2</v>
      </c>
      <c r="K149" s="49">
        <f>I149-J149</f>
        <v>-0.3666666666666665</v>
      </c>
    </row>
    <row r="150" spans="1:11" ht="12.75">
      <c r="A150" s="5" t="s">
        <v>37</v>
      </c>
      <c r="B150" s="5" t="s">
        <v>5</v>
      </c>
      <c r="C150" s="5">
        <v>0.6</v>
      </c>
      <c r="D150" s="5">
        <v>0.7</v>
      </c>
      <c r="E150" s="5">
        <v>0.9</v>
      </c>
      <c r="F150" s="5"/>
      <c r="G150" s="5">
        <f t="shared" si="3"/>
        <v>2.1999999999999997</v>
      </c>
      <c r="H150" s="50"/>
      <c r="I150" s="50"/>
      <c r="J150" s="40"/>
      <c r="K150" s="50"/>
    </row>
    <row r="151" spans="1:11" ht="12.75">
      <c r="A151" s="5" t="s">
        <v>24</v>
      </c>
      <c r="B151" s="5" t="s">
        <v>4</v>
      </c>
      <c r="C151" s="5">
        <v>3.2</v>
      </c>
      <c r="D151" s="5">
        <v>3.1</v>
      </c>
      <c r="E151" s="5">
        <v>2.8</v>
      </c>
      <c r="F151" s="5"/>
      <c r="G151" s="5">
        <f t="shared" si="3"/>
        <v>9.100000000000001</v>
      </c>
      <c r="H151" s="49">
        <f>SUM(G151:G152)</f>
        <v>17.8</v>
      </c>
      <c r="I151" s="49">
        <f>H151/3</f>
        <v>5.933333333333334</v>
      </c>
      <c r="J151" s="39">
        <v>1.2</v>
      </c>
      <c r="K151" s="49">
        <f>I151-J151</f>
        <v>4.733333333333333</v>
      </c>
    </row>
    <row r="152" spans="1:11" ht="12.75">
      <c r="A152" s="5" t="s">
        <v>28</v>
      </c>
      <c r="B152" s="5" t="s">
        <v>5</v>
      </c>
      <c r="C152" s="5">
        <v>3</v>
      </c>
      <c r="D152" s="5">
        <v>3</v>
      </c>
      <c r="E152" s="5">
        <v>2.7</v>
      </c>
      <c r="F152" s="5"/>
      <c r="G152" s="5">
        <f t="shared" si="3"/>
        <v>8.7</v>
      </c>
      <c r="H152" s="50"/>
      <c r="I152" s="50"/>
      <c r="J152" s="40"/>
      <c r="K152" s="50"/>
    </row>
    <row r="153" spans="1:11" ht="12.75">
      <c r="A153" s="8"/>
      <c r="B153" s="8"/>
      <c r="C153" s="8"/>
      <c r="D153" s="8"/>
      <c r="E153" s="8"/>
      <c r="F153" s="8"/>
      <c r="G153" s="8"/>
      <c r="H153" s="9"/>
      <c r="I153" s="9"/>
      <c r="J153" s="10"/>
      <c r="K153" s="9"/>
    </row>
    <row r="154" spans="1:11" ht="13.5" thickBot="1">
      <c r="A154" s="8"/>
      <c r="B154" s="8"/>
      <c r="C154" s="8"/>
      <c r="D154" s="8"/>
      <c r="E154" s="8"/>
      <c r="F154" s="8"/>
      <c r="G154" s="8"/>
      <c r="H154" s="9"/>
      <c r="I154" s="9"/>
      <c r="J154" s="10"/>
      <c r="K154" s="9"/>
    </row>
    <row r="155" spans="1:4" ht="13.5" thickBot="1">
      <c r="A155" s="46" t="s">
        <v>97</v>
      </c>
      <c r="B155" s="47"/>
      <c r="C155" s="47"/>
      <c r="D155" s="48"/>
    </row>
    <row r="156" spans="1:3" ht="12.75">
      <c r="A156" s="2"/>
      <c r="B156" s="2"/>
      <c r="C156" s="2"/>
    </row>
    <row r="157" spans="1:13" ht="12.75">
      <c r="A157" s="3"/>
      <c r="B157" s="3"/>
      <c r="C157" s="3" t="s">
        <v>43</v>
      </c>
      <c r="D157" s="3" t="s">
        <v>44</v>
      </c>
      <c r="E157" s="3" t="s">
        <v>45</v>
      </c>
      <c r="F157" s="3" t="s">
        <v>46</v>
      </c>
      <c r="G157" s="3" t="s">
        <v>0</v>
      </c>
      <c r="H157" s="3" t="s">
        <v>1</v>
      </c>
      <c r="I157" s="3" t="s">
        <v>2</v>
      </c>
      <c r="J157" s="3" t="s">
        <v>3</v>
      </c>
      <c r="K157" s="3" t="s">
        <v>1</v>
      </c>
      <c r="L157" s="4"/>
      <c r="M157" s="4"/>
    </row>
    <row r="158" spans="1:11" ht="12.75">
      <c r="A158" s="5" t="s">
        <v>98</v>
      </c>
      <c r="B158" s="5" t="s">
        <v>4</v>
      </c>
      <c r="C158" s="5">
        <v>3.5</v>
      </c>
      <c r="D158" s="5">
        <v>3.3</v>
      </c>
      <c r="E158" s="5">
        <v>3.1</v>
      </c>
      <c r="F158" s="5"/>
      <c r="G158" s="5">
        <f aca="true" t="shared" si="4" ref="G158:G163">SUM(C158:F158)</f>
        <v>9.9</v>
      </c>
      <c r="H158" s="49">
        <f>SUM(G158:G159)</f>
        <v>19.3</v>
      </c>
      <c r="I158" s="49">
        <f>H158/3</f>
        <v>6.433333333333334</v>
      </c>
      <c r="J158" s="39">
        <v>0.8</v>
      </c>
      <c r="K158" s="49">
        <f>I158-J158</f>
        <v>5.633333333333334</v>
      </c>
    </row>
    <row r="159" spans="1:11" ht="12.75">
      <c r="A159" s="5" t="s">
        <v>35</v>
      </c>
      <c r="B159" s="5" t="s">
        <v>5</v>
      </c>
      <c r="C159" s="5">
        <v>3.3</v>
      </c>
      <c r="D159" s="5">
        <v>3.1</v>
      </c>
      <c r="E159" s="5">
        <v>3</v>
      </c>
      <c r="F159" s="5"/>
      <c r="G159" s="5">
        <f t="shared" si="4"/>
        <v>9.4</v>
      </c>
      <c r="H159" s="50"/>
      <c r="I159" s="50"/>
      <c r="J159" s="40"/>
      <c r="K159" s="50"/>
    </row>
    <row r="160" spans="1:11" ht="12.75">
      <c r="A160" s="5" t="s">
        <v>99</v>
      </c>
      <c r="B160" s="5" t="s">
        <v>4</v>
      </c>
      <c r="C160" s="5">
        <v>3.2</v>
      </c>
      <c r="D160" s="5">
        <v>3.4</v>
      </c>
      <c r="E160" s="5">
        <v>3.3</v>
      </c>
      <c r="F160" s="5"/>
      <c r="G160" s="5">
        <f t="shared" si="4"/>
        <v>9.899999999999999</v>
      </c>
      <c r="H160" s="49">
        <f>SUM(G160:G161)</f>
        <v>19.4</v>
      </c>
      <c r="I160" s="49">
        <f>H160/3</f>
        <v>6.466666666666666</v>
      </c>
      <c r="J160" s="39">
        <v>3.2</v>
      </c>
      <c r="K160" s="49">
        <f>I160-J160</f>
        <v>3.2666666666666657</v>
      </c>
    </row>
    <row r="161" spans="1:11" ht="12.75">
      <c r="A161" s="5" t="s">
        <v>68</v>
      </c>
      <c r="B161" s="5" t="s">
        <v>5</v>
      </c>
      <c r="C161" s="5">
        <v>3</v>
      </c>
      <c r="D161" s="5">
        <v>3.3</v>
      </c>
      <c r="E161" s="5">
        <v>3.2</v>
      </c>
      <c r="F161" s="5"/>
      <c r="G161" s="5">
        <f t="shared" si="4"/>
        <v>9.5</v>
      </c>
      <c r="H161" s="50"/>
      <c r="I161" s="50"/>
      <c r="J161" s="40"/>
      <c r="K161" s="50"/>
    </row>
    <row r="162" spans="1:11" ht="12.75">
      <c r="A162" s="5" t="s">
        <v>100</v>
      </c>
      <c r="B162" s="5" t="s">
        <v>4</v>
      </c>
      <c r="C162" s="5">
        <v>4</v>
      </c>
      <c r="D162" s="5">
        <v>4.4</v>
      </c>
      <c r="E162" s="5">
        <v>4</v>
      </c>
      <c r="F162" s="5"/>
      <c r="G162" s="5">
        <f t="shared" si="4"/>
        <v>12.4</v>
      </c>
      <c r="H162" s="49">
        <f>SUM(G162:G163)</f>
        <v>24.5</v>
      </c>
      <c r="I162" s="49">
        <f>H162/3</f>
        <v>8.166666666666666</v>
      </c>
      <c r="J162" s="39">
        <v>0.4</v>
      </c>
      <c r="K162" s="49">
        <f>I162-J162</f>
        <v>7.766666666666666</v>
      </c>
    </row>
    <row r="163" spans="1:11" ht="12.75">
      <c r="A163" s="5" t="s">
        <v>37</v>
      </c>
      <c r="B163" s="5" t="s">
        <v>5</v>
      </c>
      <c r="C163" s="5">
        <v>3.9</v>
      </c>
      <c r="D163" s="5">
        <v>4.3</v>
      </c>
      <c r="E163" s="5">
        <v>3.9</v>
      </c>
      <c r="F163" s="5"/>
      <c r="G163" s="5">
        <f t="shared" si="4"/>
        <v>12.1</v>
      </c>
      <c r="H163" s="50"/>
      <c r="I163" s="50"/>
      <c r="J163" s="40"/>
      <c r="K163" s="50"/>
    </row>
    <row r="164" spans="1:11" ht="13.5" thickBot="1">
      <c r="A164" s="8"/>
      <c r="B164" s="8"/>
      <c r="C164" s="8"/>
      <c r="D164" s="8"/>
      <c r="E164" s="8"/>
      <c r="F164" s="8"/>
      <c r="G164" s="8"/>
      <c r="H164" s="9"/>
      <c r="I164" s="9"/>
      <c r="J164" s="10"/>
      <c r="K164" s="9"/>
    </row>
    <row r="165" spans="1:3" ht="13.5" thickBot="1">
      <c r="A165" s="46" t="s">
        <v>102</v>
      </c>
      <c r="B165" s="47"/>
      <c r="C165" s="48"/>
    </row>
    <row r="166" spans="1:3" ht="12.75">
      <c r="A166" s="7"/>
      <c r="B166" s="7"/>
      <c r="C166" s="7"/>
    </row>
    <row r="167" spans="1:10" ht="12.75">
      <c r="A167" s="5"/>
      <c r="B167" s="5"/>
      <c r="C167" s="3" t="s">
        <v>43</v>
      </c>
      <c r="D167" s="3" t="s">
        <v>44</v>
      </c>
      <c r="E167" s="3" t="s">
        <v>45</v>
      </c>
      <c r="F167" s="3" t="s">
        <v>46</v>
      </c>
      <c r="G167" s="3" t="s">
        <v>0</v>
      </c>
      <c r="H167" s="3" t="s">
        <v>47</v>
      </c>
      <c r="I167" s="3" t="s">
        <v>3</v>
      </c>
      <c r="J167" s="3" t="s">
        <v>1</v>
      </c>
    </row>
    <row r="168" spans="1:10" ht="12.75">
      <c r="A168" s="5" t="s">
        <v>101</v>
      </c>
      <c r="B168" s="5"/>
      <c r="C168" s="39">
        <v>18</v>
      </c>
      <c r="D168" s="39">
        <v>15</v>
      </c>
      <c r="E168" s="39">
        <v>18</v>
      </c>
      <c r="F168" s="39"/>
      <c r="G168" s="39">
        <f>SUM(C168:F169)</f>
        <v>51</v>
      </c>
      <c r="H168" s="39">
        <f>G168/3</f>
        <v>17</v>
      </c>
      <c r="I168" s="39">
        <v>1.6</v>
      </c>
      <c r="J168" s="39">
        <f>H168-I168</f>
        <v>15.4</v>
      </c>
    </row>
    <row r="169" spans="1:10" ht="12.75">
      <c r="A169" s="5" t="s">
        <v>29</v>
      </c>
      <c r="B169" s="5"/>
      <c r="C169" s="40"/>
      <c r="D169" s="40"/>
      <c r="E169" s="40"/>
      <c r="F169" s="40"/>
      <c r="G169" s="40"/>
      <c r="H169" s="40"/>
      <c r="I169" s="40"/>
      <c r="J169" s="40"/>
    </row>
    <row r="170" spans="1:10" ht="12.75">
      <c r="A170" s="5" t="s">
        <v>103</v>
      </c>
      <c r="B170" s="5"/>
      <c r="C170" s="39">
        <v>0.8</v>
      </c>
      <c r="D170" s="39">
        <v>0.8</v>
      </c>
      <c r="E170" s="39">
        <v>0.9</v>
      </c>
      <c r="F170" s="39"/>
      <c r="G170" s="39">
        <f>SUM(C170:F171)</f>
        <v>2.5</v>
      </c>
      <c r="H170" s="39">
        <f>G170/3</f>
        <v>0.8333333333333334</v>
      </c>
      <c r="I170" s="39">
        <v>2.8</v>
      </c>
      <c r="J170" s="39">
        <f>H170-I170</f>
        <v>-1.9666666666666663</v>
      </c>
    </row>
    <row r="171" spans="1:10" ht="12.75">
      <c r="A171" s="5" t="s">
        <v>26</v>
      </c>
      <c r="B171" s="5"/>
      <c r="C171" s="40"/>
      <c r="D171" s="40"/>
      <c r="E171" s="40"/>
      <c r="F171" s="40"/>
      <c r="G171" s="40"/>
      <c r="H171" s="40"/>
      <c r="I171" s="40"/>
      <c r="J171" s="40"/>
    </row>
    <row r="172" spans="1:10" ht="12.75">
      <c r="A172" s="5" t="s">
        <v>104</v>
      </c>
      <c r="B172" s="5"/>
      <c r="C172" s="39">
        <v>11</v>
      </c>
      <c r="D172" s="39">
        <v>12</v>
      </c>
      <c r="E172" s="39">
        <v>11</v>
      </c>
      <c r="F172" s="39"/>
      <c r="G172" s="39">
        <f>SUM(C172:F173)</f>
        <v>34</v>
      </c>
      <c r="H172" s="39">
        <f>G172/3</f>
        <v>11.333333333333334</v>
      </c>
      <c r="I172" s="39">
        <v>2</v>
      </c>
      <c r="J172" s="39">
        <f>H172-I172</f>
        <v>9.333333333333334</v>
      </c>
    </row>
    <row r="173" spans="1:10" ht="12.75">
      <c r="A173" s="5" t="s">
        <v>68</v>
      </c>
      <c r="B173" s="5"/>
      <c r="C173" s="40"/>
      <c r="D173" s="40"/>
      <c r="E173" s="40"/>
      <c r="F173" s="40"/>
      <c r="G173" s="40"/>
      <c r="H173" s="40"/>
      <c r="I173" s="40"/>
      <c r="J173" s="40"/>
    </row>
    <row r="174" spans="1:10" ht="12.75">
      <c r="A174" s="5" t="s">
        <v>30</v>
      </c>
      <c r="B174" s="5"/>
      <c r="C174" s="39">
        <v>13</v>
      </c>
      <c r="D174" s="39">
        <v>13</v>
      </c>
      <c r="E174" s="39">
        <v>13</v>
      </c>
      <c r="F174" s="39"/>
      <c r="G174" s="39">
        <f>SUM(C174:F175)</f>
        <v>39</v>
      </c>
      <c r="H174" s="39">
        <f>G174/3</f>
        <v>13</v>
      </c>
      <c r="I174" s="39">
        <v>2.8</v>
      </c>
      <c r="J174" s="39">
        <f>H174-I174</f>
        <v>10.2</v>
      </c>
    </row>
    <row r="175" spans="1:10" ht="12.75">
      <c r="A175" s="5" t="s">
        <v>35</v>
      </c>
      <c r="B175" s="5"/>
      <c r="C175" s="40"/>
      <c r="D175" s="40"/>
      <c r="E175" s="40"/>
      <c r="F175" s="40"/>
      <c r="G175" s="40"/>
      <c r="H175" s="40"/>
      <c r="I175" s="40"/>
      <c r="J175" s="40"/>
    </row>
    <row r="176" spans="1:10" ht="12.75">
      <c r="A176" s="5" t="s">
        <v>32</v>
      </c>
      <c r="B176" s="5"/>
      <c r="C176" s="39">
        <v>15</v>
      </c>
      <c r="D176" s="39">
        <v>14</v>
      </c>
      <c r="E176" s="39">
        <v>19</v>
      </c>
      <c r="F176" s="39"/>
      <c r="G176" s="39">
        <f>SUM(C176:F177)</f>
        <v>48</v>
      </c>
      <c r="H176" s="39">
        <f>G176/3</f>
        <v>16</v>
      </c>
      <c r="I176" s="39">
        <v>0.4</v>
      </c>
      <c r="J176" s="39">
        <f>H176-I176</f>
        <v>15.6</v>
      </c>
    </row>
    <row r="177" spans="1:10" ht="12.75">
      <c r="A177" s="5" t="s">
        <v>105</v>
      </c>
      <c r="B177" s="5"/>
      <c r="C177" s="40"/>
      <c r="D177" s="40"/>
      <c r="E177" s="40"/>
      <c r="F177" s="40"/>
      <c r="G177" s="40"/>
      <c r="H177" s="40"/>
      <c r="I177" s="40"/>
      <c r="J177" s="40"/>
    </row>
    <row r="178" spans="1:10" ht="12.75">
      <c r="A178" s="5" t="s">
        <v>106</v>
      </c>
      <c r="B178" s="5"/>
      <c r="C178" s="39">
        <v>14</v>
      </c>
      <c r="D178" s="39">
        <v>11</v>
      </c>
      <c r="E178" s="39">
        <v>16</v>
      </c>
      <c r="F178" s="39"/>
      <c r="G178" s="39">
        <f>SUM(C178:F179)</f>
        <v>41</v>
      </c>
      <c r="H178" s="39">
        <f>G178/3</f>
        <v>13.666666666666666</v>
      </c>
      <c r="I178" s="39">
        <v>1.6</v>
      </c>
      <c r="J178" s="39">
        <f>H178-I178</f>
        <v>12.066666666666666</v>
      </c>
    </row>
    <row r="179" spans="1:10" ht="12.75">
      <c r="A179" s="5" t="s">
        <v>35</v>
      </c>
      <c r="B179" s="5"/>
      <c r="C179" s="40"/>
      <c r="D179" s="40"/>
      <c r="E179" s="40"/>
      <c r="F179" s="40"/>
      <c r="G179" s="40"/>
      <c r="H179" s="40"/>
      <c r="I179" s="40"/>
      <c r="J179" s="40"/>
    </row>
    <row r="180" spans="1:10" ht="13.5" thickBo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3.5" thickBot="1">
      <c r="A181" s="54" t="s">
        <v>108</v>
      </c>
      <c r="B181" s="55"/>
      <c r="C181" s="56"/>
      <c r="D181" s="6"/>
      <c r="E181" s="6"/>
      <c r="F181" s="6"/>
      <c r="G181" s="6"/>
      <c r="H181" s="6"/>
      <c r="I181" s="6"/>
      <c r="J181" s="6"/>
    </row>
    <row r="182" spans="1:10" ht="12.75">
      <c r="A182" s="12"/>
      <c r="B182" s="12"/>
      <c r="C182" s="12"/>
      <c r="D182" s="6"/>
      <c r="E182" s="6"/>
      <c r="F182" s="6"/>
      <c r="G182" s="6"/>
      <c r="H182" s="6"/>
      <c r="I182" s="6"/>
      <c r="J182" s="6"/>
    </row>
    <row r="183" spans="1:10" ht="12.75">
      <c r="A183" s="5"/>
      <c r="B183" s="5"/>
      <c r="C183" s="3" t="s">
        <v>43</v>
      </c>
      <c r="D183" s="3" t="s">
        <v>44</v>
      </c>
      <c r="E183" s="3" t="s">
        <v>45</v>
      </c>
      <c r="F183" s="3" t="s">
        <v>46</v>
      </c>
      <c r="G183" s="3" t="s">
        <v>0</v>
      </c>
      <c r="H183" s="3" t="s">
        <v>47</v>
      </c>
      <c r="I183" s="3" t="s">
        <v>3</v>
      </c>
      <c r="J183" s="3" t="s">
        <v>1</v>
      </c>
    </row>
    <row r="184" spans="1:10" ht="12.75">
      <c r="A184" s="5" t="s">
        <v>109</v>
      </c>
      <c r="B184" s="5"/>
      <c r="C184" s="39">
        <v>32</v>
      </c>
      <c r="D184" s="39">
        <v>33</v>
      </c>
      <c r="E184" s="39">
        <v>30</v>
      </c>
      <c r="F184" s="39"/>
      <c r="G184" s="39">
        <f>SUM(C184:F185)</f>
        <v>95</v>
      </c>
      <c r="H184" s="39">
        <f>G184/3</f>
        <v>31.666666666666668</v>
      </c>
      <c r="I184" s="39">
        <v>1.2</v>
      </c>
      <c r="J184" s="39">
        <f>H184-I184</f>
        <v>30.46666666666667</v>
      </c>
    </row>
    <row r="185" spans="1:10" ht="12.75">
      <c r="A185" s="5" t="s">
        <v>27</v>
      </c>
      <c r="B185" s="5"/>
      <c r="C185" s="40"/>
      <c r="D185" s="40"/>
      <c r="E185" s="40"/>
      <c r="F185" s="40"/>
      <c r="G185" s="40"/>
      <c r="H185" s="40"/>
      <c r="I185" s="40"/>
      <c r="J185" s="40"/>
    </row>
    <row r="186" spans="1:10" ht="12.75">
      <c r="A186" s="5" t="s">
        <v>33</v>
      </c>
      <c r="B186" s="5"/>
      <c r="C186" s="39">
        <v>20</v>
      </c>
      <c r="D186" s="39">
        <v>27</v>
      </c>
      <c r="E186" s="39">
        <v>22</v>
      </c>
      <c r="F186" s="39"/>
      <c r="G186" s="39">
        <f>SUM(C186:F187)</f>
        <v>69</v>
      </c>
      <c r="H186" s="39">
        <f>G186/3</f>
        <v>23</v>
      </c>
      <c r="I186" s="39">
        <v>1.2</v>
      </c>
      <c r="J186" s="39">
        <f>H186-I186</f>
        <v>21.8</v>
      </c>
    </row>
    <row r="187" spans="1:10" ht="12.75">
      <c r="A187" s="5" t="s">
        <v>29</v>
      </c>
      <c r="B187" s="5"/>
      <c r="C187" s="40"/>
      <c r="D187" s="40"/>
      <c r="E187" s="40"/>
      <c r="F187" s="40"/>
      <c r="G187" s="40"/>
      <c r="H187" s="40"/>
      <c r="I187" s="40"/>
      <c r="J187" s="40"/>
    </row>
    <row r="188" spans="1:10" ht="12.75">
      <c r="A188" s="5" t="s">
        <v>110</v>
      </c>
      <c r="B188" s="5"/>
      <c r="C188" s="39">
        <v>29</v>
      </c>
      <c r="D188" s="39">
        <v>29</v>
      </c>
      <c r="E188" s="39">
        <v>25</v>
      </c>
      <c r="F188" s="39"/>
      <c r="G188" s="39">
        <f>SUM(C188:F189)</f>
        <v>83</v>
      </c>
      <c r="H188" s="39">
        <f>G188/3</f>
        <v>27.666666666666668</v>
      </c>
      <c r="I188" s="39">
        <v>2</v>
      </c>
      <c r="J188" s="39">
        <f>H188-I188</f>
        <v>25.666666666666668</v>
      </c>
    </row>
    <row r="189" spans="1:10" ht="12.75">
      <c r="A189" s="5" t="s">
        <v>53</v>
      </c>
      <c r="B189" s="5"/>
      <c r="C189" s="40"/>
      <c r="D189" s="40"/>
      <c r="E189" s="40"/>
      <c r="F189" s="40"/>
      <c r="G189" s="40"/>
      <c r="H189" s="40"/>
      <c r="I189" s="40"/>
      <c r="J189" s="40"/>
    </row>
    <row r="190" spans="1:10" ht="12.75">
      <c r="A190" s="5" t="s">
        <v>111</v>
      </c>
      <c r="B190" s="5"/>
      <c r="C190" s="39">
        <v>10</v>
      </c>
      <c r="D190" s="39">
        <v>10</v>
      </c>
      <c r="E190" s="39">
        <v>15</v>
      </c>
      <c r="F190" s="39"/>
      <c r="G190" s="39">
        <f>SUM(C190:F191)</f>
        <v>35</v>
      </c>
      <c r="H190" s="39">
        <f>G190/3</f>
        <v>11.666666666666666</v>
      </c>
      <c r="I190" s="39">
        <v>2</v>
      </c>
      <c r="J190" s="39">
        <f>H190-I190</f>
        <v>9.666666666666666</v>
      </c>
    </row>
    <row r="191" spans="1:10" ht="12.75">
      <c r="A191" s="5" t="s">
        <v>28</v>
      </c>
      <c r="B191" s="5"/>
      <c r="C191" s="40"/>
      <c r="D191" s="40"/>
      <c r="E191" s="40"/>
      <c r="F191" s="40"/>
      <c r="G191" s="40"/>
      <c r="H191" s="40"/>
      <c r="I191" s="40"/>
      <c r="J191" s="40"/>
    </row>
    <row r="192" spans="1:10" ht="12.75">
      <c r="A192" s="5" t="s">
        <v>112</v>
      </c>
      <c r="B192" s="5"/>
      <c r="C192" s="39">
        <v>26</v>
      </c>
      <c r="D192" s="39">
        <v>23</v>
      </c>
      <c r="E192" s="39">
        <v>20</v>
      </c>
      <c r="F192" s="39"/>
      <c r="G192" s="39">
        <f>SUM(C192:F193)</f>
        <v>69</v>
      </c>
      <c r="H192" s="39">
        <f>G192/3</f>
        <v>23</v>
      </c>
      <c r="I192" s="39">
        <v>2.4</v>
      </c>
      <c r="J192" s="39">
        <f>H192-I192</f>
        <v>20.6</v>
      </c>
    </row>
    <row r="193" spans="1:10" ht="12.75">
      <c r="A193" s="5" t="s">
        <v>35</v>
      </c>
      <c r="B193" s="5"/>
      <c r="C193" s="40"/>
      <c r="D193" s="40"/>
      <c r="E193" s="40"/>
      <c r="F193" s="40"/>
      <c r="G193" s="40"/>
      <c r="H193" s="40"/>
      <c r="I193" s="40"/>
      <c r="J193" s="40"/>
    </row>
    <row r="194" spans="1:10" ht="12.75">
      <c r="A194" s="5" t="s">
        <v>34</v>
      </c>
      <c r="B194" s="5"/>
      <c r="C194" s="39">
        <v>18</v>
      </c>
      <c r="D194" s="39">
        <v>19</v>
      </c>
      <c r="E194" s="39">
        <v>17</v>
      </c>
      <c r="F194" s="39"/>
      <c r="G194" s="39">
        <f>SUM(C194:F195)</f>
        <v>54</v>
      </c>
      <c r="H194" s="39">
        <f>G194/3</f>
        <v>18</v>
      </c>
      <c r="I194" s="39">
        <v>0.6</v>
      </c>
      <c r="J194" s="39">
        <f>H194-I194</f>
        <v>17.4</v>
      </c>
    </row>
    <row r="195" spans="1:10" ht="12.75">
      <c r="A195" s="5" t="s">
        <v>37</v>
      </c>
      <c r="B195" s="5"/>
      <c r="C195" s="40"/>
      <c r="D195" s="40"/>
      <c r="E195" s="40"/>
      <c r="F195" s="40"/>
      <c r="G195" s="40"/>
      <c r="H195" s="40"/>
      <c r="I195" s="40"/>
      <c r="J195" s="40"/>
    </row>
    <row r="196" spans="1:10" ht="12.75">
      <c r="A196" s="5" t="s">
        <v>113</v>
      </c>
      <c r="B196" s="5"/>
      <c r="C196" s="39">
        <v>23</v>
      </c>
      <c r="D196" s="39">
        <v>21</v>
      </c>
      <c r="E196" s="39">
        <v>19</v>
      </c>
      <c r="F196" s="39"/>
      <c r="G196" s="39">
        <f>SUM(C196:F197)</f>
        <v>63</v>
      </c>
      <c r="H196" s="39">
        <f>G196/3</f>
        <v>21</v>
      </c>
      <c r="I196" s="39">
        <v>0.6</v>
      </c>
      <c r="J196" s="39">
        <f>H196-I196</f>
        <v>20.4</v>
      </c>
    </row>
    <row r="197" spans="1:10" ht="12.75">
      <c r="A197" s="5" t="s">
        <v>35</v>
      </c>
      <c r="B197" s="5"/>
      <c r="C197" s="40"/>
      <c r="D197" s="40"/>
      <c r="E197" s="40"/>
      <c r="F197" s="40"/>
      <c r="G197" s="40"/>
      <c r="H197" s="40"/>
      <c r="I197" s="40"/>
      <c r="J197" s="40"/>
    </row>
    <row r="198" spans="1:10" ht="12.75">
      <c r="A198" s="5" t="s">
        <v>114</v>
      </c>
      <c r="B198" s="5"/>
      <c r="C198" s="39">
        <v>19</v>
      </c>
      <c r="D198" s="39">
        <v>20</v>
      </c>
      <c r="E198" s="39">
        <v>21</v>
      </c>
      <c r="F198" s="39"/>
      <c r="G198" s="39">
        <f>SUM(C198:F199)</f>
        <v>60</v>
      </c>
      <c r="H198" s="39">
        <f>G198/3</f>
        <v>20</v>
      </c>
      <c r="I198" s="39">
        <v>1.2</v>
      </c>
      <c r="J198" s="39">
        <f>H198-I198</f>
        <v>18.8</v>
      </c>
    </row>
    <row r="199" spans="1:10" ht="12.75">
      <c r="A199" s="5" t="s">
        <v>37</v>
      </c>
      <c r="B199" s="5"/>
      <c r="C199" s="40"/>
      <c r="D199" s="40"/>
      <c r="E199" s="40"/>
      <c r="F199" s="40"/>
      <c r="G199" s="40"/>
      <c r="H199" s="40"/>
      <c r="I199" s="40"/>
      <c r="J199" s="40"/>
    </row>
    <row r="200" spans="1:10" ht="12.75">
      <c r="A200" s="5" t="s">
        <v>31</v>
      </c>
      <c r="B200" s="5"/>
      <c r="C200" s="39">
        <v>18.5</v>
      </c>
      <c r="D200" s="39">
        <v>18</v>
      </c>
      <c r="E200" s="39">
        <v>18</v>
      </c>
      <c r="F200" s="39"/>
      <c r="G200" s="39">
        <f>SUM(C200:F201)</f>
        <v>54.5</v>
      </c>
      <c r="H200" s="39">
        <f>G200/3</f>
        <v>18.166666666666668</v>
      </c>
      <c r="I200" s="39">
        <v>0.8</v>
      </c>
      <c r="J200" s="39">
        <f>H200-I200</f>
        <v>17.366666666666667</v>
      </c>
    </row>
    <row r="201" spans="1:10" ht="12.75">
      <c r="A201" s="5" t="s">
        <v>29</v>
      </c>
      <c r="B201" s="5"/>
      <c r="C201" s="40"/>
      <c r="D201" s="40"/>
      <c r="E201" s="40"/>
      <c r="F201" s="40"/>
      <c r="G201" s="40"/>
      <c r="H201" s="40"/>
      <c r="I201" s="40"/>
      <c r="J201" s="40"/>
    </row>
    <row r="202" spans="1:10" ht="12.75">
      <c r="A202" s="5" t="s">
        <v>115</v>
      </c>
      <c r="B202" s="5"/>
      <c r="C202" s="39">
        <v>19.5</v>
      </c>
      <c r="D202" s="39">
        <v>24</v>
      </c>
      <c r="E202" s="39">
        <v>20</v>
      </c>
      <c r="F202" s="39"/>
      <c r="G202" s="39">
        <f>SUM(C202:F203)</f>
        <v>63.5</v>
      </c>
      <c r="H202" s="39">
        <f>G202/3</f>
        <v>21.166666666666668</v>
      </c>
      <c r="I202" s="39">
        <v>0.8</v>
      </c>
      <c r="J202" s="39">
        <f>H202-I202</f>
        <v>20.366666666666667</v>
      </c>
    </row>
    <row r="203" spans="1:10" ht="12.75">
      <c r="A203" s="5" t="s">
        <v>28</v>
      </c>
      <c r="B203" s="5"/>
      <c r="C203" s="40"/>
      <c r="D203" s="40"/>
      <c r="E203" s="40"/>
      <c r="F203" s="40"/>
      <c r="G203" s="40"/>
      <c r="H203" s="40"/>
      <c r="I203" s="40"/>
      <c r="J203" s="40"/>
    </row>
    <row r="204" spans="1:10" ht="12.75">
      <c r="A204" s="5" t="s">
        <v>107</v>
      </c>
      <c r="B204" s="5"/>
      <c r="C204" s="39">
        <v>24</v>
      </c>
      <c r="D204" s="39">
        <v>25</v>
      </c>
      <c r="E204" s="39">
        <v>22</v>
      </c>
      <c r="F204" s="39"/>
      <c r="G204" s="39">
        <f>SUM(C204:F205)</f>
        <v>71</v>
      </c>
      <c r="H204" s="39">
        <f>G204/3</f>
        <v>23.666666666666668</v>
      </c>
      <c r="I204" s="39">
        <v>0.4</v>
      </c>
      <c r="J204" s="39">
        <f>H204-I204</f>
        <v>23.26666666666667</v>
      </c>
    </row>
    <row r="205" spans="1:10" ht="12.75">
      <c r="A205" s="5" t="s">
        <v>25</v>
      </c>
      <c r="B205" s="5"/>
      <c r="C205" s="40"/>
      <c r="D205" s="40"/>
      <c r="E205" s="40"/>
      <c r="F205" s="40"/>
      <c r="G205" s="40"/>
      <c r="H205" s="40"/>
      <c r="I205" s="40"/>
      <c r="J205" s="40"/>
    </row>
    <row r="206" spans="1:10" ht="12.7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3.5" thickBo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3.5" thickBot="1">
      <c r="A208" s="54" t="s">
        <v>116</v>
      </c>
      <c r="B208" s="55"/>
      <c r="C208" s="56"/>
      <c r="D208" s="6"/>
      <c r="E208" s="6"/>
      <c r="F208" s="6"/>
      <c r="G208" s="6"/>
      <c r="H208" s="6"/>
      <c r="I208" s="6"/>
      <c r="J208" s="6"/>
    </row>
    <row r="209" spans="1:10" ht="12.75">
      <c r="A209" s="12"/>
      <c r="B209" s="12"/>
      <c r="C209" s="12"/>
      <c r="D209" s="6"/>
      <c r="E209" s="6"/>
      <c r="F209" s="6"/>
      <c r="G209" s="6"/>
      <c r="H209" s="6"/>
      <c r="I209" s="6"/>
      <c r="J209" s="6"/>
    </row>
    <row r="210" spans="1:10" ht="12.75">
      <c r="A210" s="5"/>
      <c r="B210" s="5"/>
      <c r="C210" s="3" t="s">
        <v>43</v>
      </c>
      <c r="D210" s="3" t="s">
        <v>44</v>
      </c>
      <c r="E210" s="3" t="s">
        <v>45</v>
      </c>
      <c r="F210" s="3" t="s">
        <v>46</v>
      </c>
      <c r="G210" s="3" t="s">
        <v>0</v>
      </c>
      <c r="H210" s="3" t="s">
        <v>47</v>
      </c>
      <c r="I210" s="3" t="s">
        <v>3</v>
      </c>
      <c r="J210" s="3" t="s">
        <v>1</v>
      </c>
    </row>
    <row r="211" spans="1:10" ht="12.75">
      <c r="A211" s="5" t="s">
        <v>271</v>
      </c>
      <c r="B211" s="5"/>
      <c r="C211" s="39">
        <v>32</v>
      </c>
      <c r="D211" s="39">
        <v>37</v>
      </c>
      <c r="E211" s="39">
        <v>35</v>
      </c>
      <c r="F211" s="39"/>
      <c r="G211" s="39">
        <f>SUM(C211:F212)</f>
        <v>104</v>
      </c>
      <c r="H211" s="39">
        <f>G211/3</f>
        <v>34.666666666666664</v>
      </c>
      <c r="I211" s="39">
        <v>0.2</v>
      </c>
      <c r="J211" s="39">
        <f>H211-I211</f>
        <v>34.46666666666666</v>
      </c>
    </row>
    <row r="212" spans="1:10" ht="12.75">
      <c r="A212" s="5" t="s">
        <v>35</v>
      </c>
      <c r="B212" s="5"/>
      <c r="C212" s="40"/>
      <c r="D212" s="40"/>
      <c r="E212" s="40"/>
      <c r="F212" s="40"/>
      <c r="G212" s="40"/>
      <c r="H212" s="40"/>
      <c r="I212" s="40"/>
      <c r="J212" s="40"/>
    </row>
    <row r="213" spans="1:10" ht="12.75">
      <c r="A213" s="5" t="s">
        <v>272</v>
      </c>
      <c r="B213" s="5"/>
      <c r="C213" s="39">
        <v>39</v>
      </c>
      <c r="D213" s="39">
        <v>38</v>
      </c>
      <c r="E213" s="39">
        <v>41</v>
      </c>
      <c r="F213" s="39"/>
      <c r="G213" s="39">
        <f>SUM(C213:F214)</f>
        <v>118</v>
      </c>
      <c r="H213" s="39">
        <f>G213/3</f>
        <v>39.333333333333336</v>
      </c>
      <c r="I213" s="39">
        <v>0.8</v>
      </c>
      <c r="J213" s="39">
        <f>H213-I213</f>
        <v>38.53333333333334</v>
      </c>
    </row>
    <row r="214" spans="1:10" ht="12.75">
      <c r="A214" s="5" t="s">
        <v>53</v>
      </c>
      <c r="B214" s="5"/>
      <c r="C214" s="40"/>
      <c r="D214" s="40"/>
      <c r="E214" s="40"/>
      <c r="F214" s="40"/>
      <c r="G214" s="40"/>
      <c r="H214" s="40"/>
      <c r="I214" s="40"/>
      <c r="J214" s="40"/>
    </row>
    <row r="215" spans="1:10" ht="12.75">
      <c r="A215" s="5" t="s">
        <v>273</v>
      </c>
      <c r="B215" s="5"/>
      <c r="C215" s="39">
        <v>20</v>
      </c>
      <c r="D215" s="39">
        <v>24</v>
      </c>
      <c r="E215" s="39">
        <v>22</v>
      </c>
      <c r="F215" s="39"/>
      <c r="G215" s="39">
        <f>SUM(C215:F216)</f>
        <v>66</v>
      </c>
      <c r="H215" s="39">
        <f>G215/3</f>
        <v>22</v>
      </c>
      <c r="I215" s="39">
        <v>0.8</v>
      </c>
      <c r="J215" s="39">
        <f>H215-I215</f>
        <v>21.2</v>
      </c>
    </row>
    <row r="216" spans="1:10" ht="12.75">
      <c r="A216" s="5" t="s">
        <v>63</v>
      </c>
      <c r="B216" s="5"/>
      <c r="C216" s="40"/>
      <c r="D216" s="40"/>
      <c r="E216" s="40"/>
      <c r="F216" s="40"/>
      <c r="G216" s="40"/>
      <c r="H216" s="40"/>
      <c r="I216" s="40"/>
      <c r="J216" s="40"/>
    </row>
    <row r="217" spans="1:10" ht="12.75">
      <c r="A217" s="5" t="s">
        <v>274</v>
      </c>
      <c r="B217" s="5"/>
      <c r="C217" s="39">
        <v>35</v>
      </c>
      <c r="D217" s="39">
        <v>37.5</v>
      </c>
      <c r="E217" s="39">
        <v>38</v>
      </c>
      <c r="F217" s="39"/>
      <c r="G217" s="39">
        <f>SUM(C217:F218)</f>
        <v>110.5</v>
      </c>
      <c r="H217" s="39">
        <f>G217/3</f>
        <v>36.833333333333336</v>
      </c>
      <c r="I217" s="39">
        <v>2</v>
      </c>
      <c r="J217" s="39">
        <f>H217-I217</f>
        <v>34.833333333333336</v>
      </c>
    </row>
    <row r="218" spans="1:10" ht="12.75">
      <c r="A218" s="5" t="s">
        <v>37</v>
      </c>
      <c r="B218" s="5"/>
      <c r="C218" s="40"/>
      <c r="D218" s="40"/>
      <c r="E218" s="40"/>
      <c r="F218" s="40"/>
      <c r="G218" s="40"/>
      <c r="H218" s="40"/>
      <c r="I218" s="40"/>
      <c r="J218" s="40"/>
    </row>
    <row r="219" spans="1:10" ht="12.75">
      <c r="A219" s="5" t="s">
        <v>275</v>
      </c>
      <c r="B219" s="5"/>
      <c r="C219" s="39">
        <v>17</v>
      </c>
      <c r="D219" s="39">
        <v>18</v>
      </c>
      <c r="E219" s="39">
        <v>18</v>
      </c>
      <c r="F219" s="39"/>
      <c r="G219" s="39">
        <f>SUM(C219:F220)</f>
        <v>53</v>
      </c>
      <c r="H219" s="39">
        <f>G219/3</f>
        <v>17.666666666666668</v>
      </c>
      <c r="I219" s="39">
        <v>1.2</v>
      </c>
      <c r="J219" s="39">
        <f>H219-I219</f>
        <v>16.46666666666667</v>
      </c>
    </row>
    <row r="220" spans="1:10" ht="12.75">
      <c r="A220" s="5" t="s">
        <v>76</v>
      </c>
      <c r="B220" s="5"/>
      <c r="C220" s="40"/>
      <c r="D220" s="40"/>
      <c r="E220" s="40"/>
      <c r="F220" s="40"/>
      <c r="G220" s="40"/>
      <c r="H220" s="40"/>
      <c r="I220" s="40"/>
      <c r="J220" s="40"/>
    </row>
    <row r="221" spans="1:10" ht="12.75">
      <c r="A221" s="5" t="s">
        <v>276</v>
      </c>
      <c r="B221" s="5"/>
      <c r="C221" s="39">
        <v>45</v>
      </c>
      <c r="D221" s="39">
        <v>41</v>
      </c>
      <c r="E221" s="39">
        <v>44</v>
      </c>
      <c r="F221" s="39"/>
      <c r="G221" s="39">
        <f>SUM(C221:F222)</f>
        <v>130</v>
      </c>
      <c r="H221" s="39">
        <f>G221/3</f>
        <v>43.333333333333336</v>
      </c>
      <c r="I221" s="39">
        <v>0.8</v>
      </c>
      <c r="J221" s="39">
        <f>H221-I221</f>
        <v>42.53333333333334</v>
      </c>
    </row>
    <row r="222" spans="1:10" ht="12.75">
      <c r="A222" s="5" t="s">
        <v>87</v>
      </c>
      <c r="B222" s="5"/>
      <c r="C222" s="40"/>
      <c r="D222" s="40"/>
      <c r="E222" s="40"/>
      <c r="F222" s="40"/>
      <c r="G222" s="40"/>
      <c r="H222" s="40"/>
      <c r="I222" s="40"/>
      <c r="J222" s="40"/>
    </row>
    <row r="223" spans="1:10" ht="12.75">
      <c r="A223" s="5" t="s">
        <v>277</v>
      </c>
      <c r="B223" s="5"/>
      <c r="C223" s="39">
        <v>26</v>
      </c>
      <c r="D223" s="39">
        <v>26</v>
      </c>
      <c r="E223" s="39">
        <v>27</v>
      </c>
      <c r="F223" s="39"/>
      <c r="G223" s="39">
        <f>SUM(C223:F224)</f>
        <v>79</v>
      </c>
      <c r="H223" s="39">
        <f>G223/3</f>
        <v>26.333333333333332</v>
      </c>
      <c r="I223" s="39">
        <v>2</v>
      </c>
      <c r="J223" s="39">
        <f>H223-I223</f>
        <v>24.333333333333332</v>
      </c>
    </row>
    <row r="224" spans="1:10" ht="12.75">
      <c r="A224" s="5" t="s">
        <v>53</v>
      </c>
      <c r="B224" s="5"/>
      <c r="C224" s="40"/>
      <c r="D224" s="40"/>
      <c r="E224" s="40"/>
      <c r="F224" s="40"/>
      <c r="G224" s="40"/>
      <c r="H224" s="40"/>
      <c r="I224" s="40"/>
      <c r="J224" s="40"/>
    </row>
    <row r="225" spans="1:10" ht="12.75">
      <c r="A225" s="5" t="s">
        <v>278</v>
      </c>
      <c r="B225" s="5"/>
      <c r="C225" s="39">
        <v>24</v>
      </c>
      <c r="D225" s="39">
        <v>25</v>
      </c>
      <c r="E225" s="39">
        <v>25</v>
      </c>
      <c r="F225" s="39"/>
      <c r="G225" s="39">
        <f>SUM(C225:F226)</f>
        <v>74</v>
      </c>
      <c r="H225" s="39">
        <f>G225/3</f>
        <v>24.666666666666668</v>
      </c>
      <c r="I225" s="39">
        <v>3.2</v>
      </c>
      <c r="J225" s="39">
        <f>H225-I225</f>
        <v>21.46666666666667</v>
      </c>
    </row>
    <row r="226" spans="1:10" ht="12.75">
      <c r="A226" s="5" t="s">
        <v>63</v>
      </c>
      <c r="B226" s="5"/>
      <c r="C226" s="40"/>
      <c r="D226" s="40"/>
      <c r="E226" s="40"/>
      <c r="F226" s="40"/>
      <c r="G226" s="40"/>
      <c r="H226" s="40"/>
      <c r="I226" s="40"/>
      <c r="J226" s="40"/>
    </row>
    <row r="227" spans="1:10" ht="12.75">
      <c r="A227" s="5" t="s">
        <v>279</v>
      </c>
      <c r="B227" s="5"/>
      <c r="C227" s="39">
        <v>18</v>
      </c>
      <c r="D227" s="39">
        <v>16</v>
      </c>
      <c r="E227" s="39">
        <v>14</v>
      </c>
      <c r="F227" s="39"/>
      <c r="G227" s="39">
        <f>SUM(C227:F228)</f>
        <v>48</v>
      </c>
      <c r="H227" s="39">
        <f>G227/3</f>
        <v>16</v>
      </c>
      <c r="I227" s="39">
        <v>2</v>
      </c>
      <c r="J227" s="39">
        <f>H227-I227</f>
        <v>14</v>
      </c>
    </row>
    <row r="228" spans="1:10" ht="12.75">
      <c r="A228" s="5" t="s">
        <v>26</v>
      </c>
      <c r="B228" s="5"/>
      <c r="C228" s="40"/>
      <c r="D228" s="40"/>
      <c r="E228" s="40"/>
      <c r="F228" s="40"/>
      <c r="G228" s="40"/>
      <c r="H228" s="40"/>
      <c r="I228" s="40"/>
      <c r="J228" s="40"/>
    </row>
    <row r="229" spans="1:10" ht="12.75">
      <c r="A229" s="5" t="s">
        <v>280</v>
      </c>
      <c r="B229" s="5"/>
      <c r="C229" s="39">
        <v>34</v>
      </c>
      <c r="D229" s="39">
        <v>35</v>
      </c>
      <c r="E229" s="39">
        <v>31</v>
      </c>
      <c r="F229" s="39"/>
      <c r="G229" s="39">
        <f>SUM(C229:F230)</f>
        <v>100</v>
      </c>
      <c r="H229" s="39">
        <f>G229/3</f>
        <v>33.333333333333336</v>
      </c>
      <c r="I229" s="39">
        <v>1.6</v>
      </c>
      <c r="J229" s="39">
        <f>H229-I229</f>
        <v>31.733333333333334</v>
      </c>
    </row>
    <row r="230" spans="1:10" ht="12.75">
      <c r="A230" s="5" t="s">
        <v>35</v>
      </c>
      <c r="B230" s="5"/>
      <c r="C230" s="40"/>
      <c r="D230" s="40"/>
      <c r="E230" s="40"/>
      <c r="F230" s="40"/>
      <c r="G230" s="40"/>
      <c r="H230" s="40"/>
      <c r="I230" s="40"/>
      <c r="J230" s="40"/>
    </row>
    <row r="231" spans="1:10" ht="13.5" thickBot="1">
      <c r="A231" s="8"/>
      <c r="B231" s="8"/>
      <c r="C231" s="10"/>
      <c r="D231" s="10"/>
      <c r="E231" s="10"/>
      <c r="F231" s="10"/>
      <c r="G231" s="10"/>
      <c r="H231" s="10"/>
      <c r="I231" s="10"/>
      <c r="J231" s="10"/>
    </row>
    <row r="232" spans="1:10" ht="13.5" thickBot="1">
      <c r="A232" s="57" t="s">
        <v>117</v>
      </c>
      <c r="B232" s="58"/>
      <c r="C232" s="59"/>
      <c r="D232" s="6"/>
      <c r="E232" s="6"/>
      <c r="F232" s="6"/>
      <c r="G232" s="6"/>
      <c r="H232" s="6"/>
      <c r="I232" s="6"/>
      <c r="J232" s="6"/>
    </row>
    <row r="233" spans="1:10" ht="12.7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2.75">
      <c r="A234" s="31"/>
      <c r="B234" s="31"/>
      <c r="C234" s="32" t="s">
        <v>43</v>
      </c>
      <c r="D234" s="32" t="s">
        <v>44</v>
      </c>
      <c r="E234" s="32" t="s">
        <v>45</v>
      </c>
      <c r="F234" s="32" t="s">
        <v>46</v>
      </c>
      <c r="G234" s="32" t="s">
        <v>0</v>
      </c>
      <c r="H234" s="32" t="s">
        <v>47</v>
      </c>
      <c r="I234" s="32" t="s">
        <v>3</v>
      </c>
      <c r="J234" s="32" t="s">
        <v>1</v>
      </c>
    </row>
    <row r="235" spans="1:10" ht="12.75">
      <c r="A235" s="44" t="s">
        <v>118</v>
      </c>
      <c r="B235" s="5"/>
      <c r="C235" s="39">
        <v>22</v>
      </c>
      <c r="D235" s="39">
        <v>29</v>
      </c>
      <c r="E235" s="39">
        <v>25</v>
      </c>
      <c r="F235" s="39">
        <v>26</v>
      </c>
      <c r="G235" s="39">
        <f>SUM(C235:F236)-MIN(C235:F236)-MAX(C235:F236)</f>
        <v>51</v>
      </c>
      <c r="H235" s="39">
        <f>G235/2</f>
        <v>25.5</v>
      </c>
      <c r="I235" s="39">
        <v>0.4</v>
      </c>
      <c r="J235" s="39">
        <f>H235-I235</f>
        <v>25.1</v>
      </c>
    </row>
    <row r="236" spans="1:10" ht="12.75">
      <c r="A236" s="45"/>
      <c r="B236" s="5"/>
      <c r="C236" s="40"/>
      <c r="D236" s="40"/>
      <c r="E236" s="40"/>
      <c r="F236" s="40"/>
      <c r="G236" s="40"/>
      <c r="H236" s="40"/>
      <c r="I236" s="40"/>
      <c r="J236" s="40"/>
    </row>
    <row r="237" spans="1:10" ht="12.75">
      <c r="A237" s="44" t="s">
        <v>119</v>
      </c>
      <c r="B237" s="5"/>
      <c r="C237" s="39">
        <v>17</v>
      </c>
      <c r="D237" s="39">
        <v>17</v>
      </c>
      <c r="E237" s="39">
        <v>21</v>
      </c>
      <c r="F237" s="39">
        <v>19</v>
      </c>
      <c r="G237" s="39">
        <f>SUM(C237:F238)-MIN(C237:F238)-MAX(C237:F238)</f>
        <v>36</v>
      </c>
      <c r="H237" s="39">
        <f>G237/2</f>
        <v>18</v>
      </c>
      <c r="I237" s="39">
        <v>0.666</v>
      </c>
      <c r="J237" s="39">
        <f>H237-I237</f>
        <v>17.334</v>
      </c>
    </row>
    <row r="238" spans="1:10" ht="12.75">
      <c r="A238" s="45"/>
      <c r="B238" s="5"/>
      <c r="C238" s="40"/>
      <c r="D238" s="40"/>
      <c r="E238" s="40"/>
      <c r="F238" s="40"/>
      <c r="G238" s="40"/>
      <c r="H238" s="40"/>
      <c r="I238" s="40"/>
      <c r="J238" s="40"/>
    </row>
    <row r="239" spans="1:10" ht="13.5" thickBot="1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3.5" thickBot="1">
      <c r="A240" s="54" t="s">
        <v>120</v>
      </c>
      <c r="B240" s="55"/>
      <c r="C240" s="56"/>
      <c r="D240" s="6"/>
      <c r="E240" s="6"/>
      <c r="F240" s="6"/>
      <c r="G240" s="6"/>
      <c r="H240" s="6"/>
      <c r="I240" s="6"/>
      <c r="J240" s="6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2.75">
      <c r="A242" s="5"/>
      <c r="B242" s="5"/>
      <c r="C242" s="3" t="s">
        <v>43</v>
      </c>
      <c r="D242" s="3" t="s">
        <v>44</v>
      </c>
      <c r="E242" s="3" t="s">
        <v>45</v>
      </c>
      <c r="F242" s="3" t="s">
        <v>46</v>
      </c>
      <c r="G242" s="3" t="s">
        <v>0</v>
      </c>
      <c r="H242" s="3" t="s">
        <v>47</v>
      </c>
      <c r="I242" s="3" t="s">
        <v>3</v>
      </c>
      <c r="J242" s="3" t="s">
        <v>1</v>
      </c>
    </row>
    <row r="243" spans="1:10" ht="12.75">
      <c r="A243" s="44" t="s">
        <v>36</v>
      </c>
      <c r="B243" s="5"/>
      <c r="C243" s="39">
        <v>24</v>
      </c>
      <c r="D243" s="39">
        <v>25</v>
      </c>
      <c r="E243" s="39">
        <v>20</v>
      </c>
      <c r="F243" s="39"/>
      <c r="G243" s="39">
        <f>SUM(C243:F244)</f>
        <v>69</v>
      </c>
      <c r="H243" s="39">
        <f>G243/3</f>
        <v>23</v>
      </c>
      <c r="I243" s="39">
        <v>2.2</v>
      </c>
      <c r="J243" s="39">
        <f>H243-I243</f>
        <v>20.8</v>
      </c>
    </row>
    <row r="244" spans="1:10" ht="12.75">
      <c r="A244" s="45"/>
      <c r="B244" s="5"/>
      <c r="C244" s="40"/>
      <c r="D244" s="40"/>
      <c r="E244" s="40"/>
      <c r="F244" s="40"/>
      <c r="G244" s="40"/>
      <c r="H244" s="40"/>
      <c r="I244" s="40"/>
      <c r="J244" s="40"/>
    </row>
    <row r="245" spans="1:10" ht="12.75">
      <c r="A245" s="44" t="s">
        <v>28</v>
      </c>
      <c r="B245" s="5"/>
      <c r="C245" s="39">
        <v>27</v>
      </c>
      <c r="D245" s="39">
        <v>27</v>
      </c>
      <c r="E245" s="39">
        <v>24</v>
      </c>
      <c r="F245" s="39"/>
      <c r="G245" s="39">
        <f>SUM(C245:F246)</f>
        <v>78</v>
      </c>
      <c r="H245" s="39">
        <f>G245/3</f>
        <v>26</v>
      </c>
      <c r="I245" s="39">
        <v>1.26</v>
      </c>
      <c r="J245" s="39">
        <f>H245-I245</f>
        <v>24.74</v>
      </c>
    </row>
    <row r="246" spans="1:10" ht="12.75">
      <c r="A246" s="45"/>
      <c r="B246" s="5"/>
      <c r="C246" s="40"/>
      <c r="D246" s="40"/>
      <c r="E246" s="40"/>
      <c r="F246" s="40"/>
      <c r="G246" s="40"/>
      <c r="H246" s="40"/>
      <c r="I246" s="40"/>
      <c r="J246" s="40"/>
    </row>
    <row r="247" spans="1:10" ht="12.75">
      <c r="A247" s="44" t="s">
        <v>38</v>
      </c>
      <c r="B247" s="5"/>
      <c r="C247" s="39">
        <v>30</v>
      </c>
      <c r="D247" s="39">
        <v>33</v>
      </c>
      <c r="E247" s="39">
        <v>26</v>
      </c>
      <c r="F247" s="39"/>
      <c r="G247" s="39">
        <f>SUM(C247:F248)</f>
        <v>89</v>
      </c>
      <c r="H247" s="39">
        <f>G247/3</f>
        <v>29.666666666666668</v>
      </c>
      <c r="I247" s="39">
        <v>0.86</v>
      </c>
      <c r="J247" s="39">
        <f>H247-I247</f>
        <v>28.80666666666667</v>
      </c>
    </row>
    <row r="248" spans="1:10" ht="12.75">
      <c r="A248" s="45"/>
      <c r="B248" s="5"/>
      <c r="C248" s="40"/>
      <c r="D248" s="40"/>
      <c r="E248" s="40"/>
      <c r="F248" s="40"/>
      <c r="G248" s="40"/>
      <c r="H248" s="40"/>
      <c r="I248" s="40"/>
      <c r="J248" s="40"/>
    </row>
    <row r="249" spans="1:10" ht="12.75">
      <c r="A249" s="44" t="s">
        <v>37</v>
      </c>
      <c r="B249" s="5"/>
      <c r="C249" s="39">
        <v>25</v>
      </c>
      <c r="D249" s="39">
        <v>23</v>
      </c>
      <c r="E249" s="39">
        <v>21</v>
      </c>
      <c r="F249" s="39"/>
      <c r="G249" s="39">
        <f>SUM(C249:F250)</f>
        <v>69</v>
      </c>
      <c r="H249" s="39">
        <f>G249/3</f>
        <v>23</v>
      </c>
      <c r="I249" s="39">
        <v>1.06</v>
      </c>
      <c r="J249" s="39">
        <f>H249-I249</f>
        <v>21.94</v>
      </c>
    </row>
    <row r="250" spans="1:10" ht="12.75">
      <c r="A250" s="45"/>
      <c r="B250" s="5"/>
      <c r="C250" s="40"/>
      <c r="D250" s="40"/>
      <c r="E250" s="40"/>
      <c r="F250" s="40"/>
      <c r="G250" s="40"/>
      <c r="H250" s="40"/>
      <c r="I250" s="40"/>
      <c r="J250" s="40"/>
    </row>
    <row r="251" spans="1:10" ht="12.75">
      <c r="A251" s="44" t="s">
        <v>39</v>
      </c>
      <c r="B251" s="5"/>
      <c r="C251" s="39">
        <v>33</v>
      </c>
      <c r="D251" s="39">
        <v>35</v>
      </c>
      <c r="E251" s="39">
        <v>29</v>
      </c>
      <c r="F251" s="39"/>
      <c r="G251" s="39">
        <f>SUM(C251:F252)</f>
        <v>97</v>
      </c>
      <c r="H251" s="39">
        <f>G251/3</f>
        <v>32.333333333333336</v>
      </c>
      <c r="I251" s="39">
        <v>0.66</v>
      </c>
      <c r="J251" s="39">
        <f>H251-I251</f>
        <v>31.673333333333336</v>
      </c>
    </row>
    <row r="252" spans="1:10" ht="12.75">
      <c r="A252" s="45"/>
      <c r="B252" s="5"/>
      <c r="C252" s="40"/>
      <c r="D252" s="40"/>
      <c r="E252" s="40"/>
      <c r="F252" s="40"/>
      <c r="G252" s="40"/>
      <c r="H252" s="40"/>
      <c r="I252" s="40"/>
      <c r="J252" s="40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3.5" thickBot="1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3.5" thickBot="1">
      <c r="A258" s="54" t="s">
        <v>121</v>
      </c>
      <c r="B258" s="55"/>
      <c r="C258" s="56"/>
      <c r="D258" s="6"/>
      <c r="E258" s="6"/>
      <c r="F258" s="6"/>
      <c r="G258" s="6"/>
      <c r="H258" s="6"/>
      <c r="I258" s="6"/>
      <c r="J258" s="6"/>
    </row>
    <row r="259" spans="1:10" ht="12.75" customHeight="1">
      <c r="A259" s="5"/>
      <c r="B259" s="5"/>
      <c r="C259" s="3" t="s">
        <v>43</v>
      </c>
      <c r="D259" s="3" t="s">
        <v>44</v>
      </c>
      <c r="E259" s="3" t="s">
        <v>45</v>
      </c>
      <c r="F259" s="3" t="s">
        <v>46</v>
      </c>
      <c r="G259" s="3" t="s">
        <v>0</v>
      </c>
      <c r="H259" s="3" t="s">
        <v>47</v>
      </c>
      <c r="I259" s="3" t="s">
        <v>3</v>
      </c>
      <c r="J259" s="3" t="s">
        <v>1</v>
      </c>
    </row>
    <row r="260" spans="1:10" ht="13.5" customHeight="1" hidden="1">
      <c r="A260" s="44" t="s">
        <v>35</v>
      </c>
      <c r="B260" s="5"/>
      <c r="C260" s="39">
        <v>42</v>
      </c>
      <c r="D260" s="39">
        <v>38</v>
      </c>
      <c r="E260" s="39">
        <v>40</v>
      </c>
      <c r="F260" s="39"/>
      <c r="G260" s="39">
        <f>SUM(C260:F261)</f>
        <v>120</v>
      </c>
      <c r="H260" s="39">
        <f>G260/3</f>
        <v>40</v>
      </c>
      <c r="I260" s="39">
        <v>0.2</v>
      </c>
      <c r="J260" s="39">
        <f>H260-I260</f>
        <v>39.8</v>
      </c>
    </row>
    <row r="261" spans="1:10" ht="24.75" customHeight="1">
      <c r="A261" s="45"/>
      <c r="B261" s="5"/>
      <c r="C261" s="40"/>
      <c r="D261" s="40"/>
      <c r="E261" s="40"/>
      <c r="F261" s="40"/>
      <c r="G261" s="40"/>
      <c r="H261" s="40"/>
      <c r="I261" s="40"/>
      <c r="J261" s="40"/>
    </row>
    <row r="262" spans="1:10" ht="12.75">
      <c r="A262" s="44" t="s">
        <v>53</v>
      </c>
      <c r="B262" s="5"/>
      <c r="C262" s="39">
        <v>43</v>
      </c>
      <c r="D262" s="39">
        <v>35</v>
      </c>
      <c r="E262" s="39">
        <v>38</v>
      </c>
      <c r="F262" s="39"/>
      <c r="G262" s="39">
        <f>SUM(C262:F263)</f>
        <v>116</v>
      </c>
      <c r="H262" s="39">
        <f>G262/3</f>
        <v>38.666666666666664</v>
      </c>
      <c r="I262" s="39">
        <v>0.8</v>
      </c>
      <c r="J262" s="39">
        <f>H262-I262</f>
        <v>37.86666666666667</v>
      </c>
    </row>
    <row r="263" spans="1:10" ht="12.75">
      <c r="A263" s="45"/>
      <c r="B263" s="5"/>
      <c r="C263" s="40"/>
      <c r="D263" s="40"/>
      <c r="E263" s="40"/>
      <c r="F263" s="40"/>
      <c r="G263" s="40"/>
      <c r="H263" s="40"/>
      <c r="I263" s="40"/>
      <c r="J263" s="40"/>
    </row>
    <row r="264" spans="1:10" ht="12.75">
      <c r="A264" s="44" t="s">
        <v>63</v>
      </c>
      <c r="B264" s="5"/>
      <c r="C264" s="39">
        <v>35</v>
      </c>
      <c r="D264" s="39">
        <v>28</v>
      </c>
      <c r="E264" s="39">
        <v>33</v>
      </c>
      <c r="F264" s="39"/>
      <c r="G264" s="39">
        <f>SUM(C264:F265)</f>
        <v>96</v>
      </c>
      <c r="H264" s="39">
        <f>G264/3</f>
        <v>32</v>
      </c>
      <c r="I264" s="39">
        <v>1.46</v>
      </c>
      <c r="J264" s="39">
        <f>H264-I264</f>
        <v>30.54</v>
      </c>
    </row>
    <row r="265" spans="1:10" ht="12.75">
      <c r="A265" s="45"/>
      <c r="B265" s="5"/>
      <c r="C265" s="40"/>
      <c r="D265" s="40"/>
      <c r="E265" s="40"/>
      <c r="F265" s="40"/>
      <c r="G265" s="40"/>
      <c r="H265" s="40"/>
      <c r="I265" s="40"/>
      <c r="J265" s="40"/>
    </row>
    <row r="266" spans="1:10" ht="12.75">
      <c r="A266" s="44" t="s">
        <v>37</v>
      </c>
      <c r="B266" s="5"/>
      <c r="C266" s="39">
        <v>38</v>
      </c>
      <c r="D266" s="39">
        <v>30</v>
      </c>
      <c r="E266" s="39">
        <v>35</v>
      </c>
      <c r="F266" s="39"/>
      <c r="G266" s="39">
        <f>SUM(C266:F267)</f>
        <v>103</v>
      </c>
      <c r="H266" s="39">
        <f>G266/3</f>
        <v>34.333333333333336</v>
      </c>
      <c r="I266" s="39">
        <v>0.64</v>
      </c>
      <c r="J266" s="39">
        <f>H266-I266</f>
        <v>33.693333333333335</v>
      </c>
    </row>
    <row r="267" spans="1:10" ht="12.75">
      <c r="A267" s="45"/>
      <c r="B267" s="5"/>
      <c r="C267" s="40"/>
      <c r="D267" s="40"/>
      <c r="E267" s="40"/>
      <c r="F267" s="40"/>
      <c r="G267" s="40"/>
      <c r="H267" s="40"/>
      <c r="I267" s="40"/>
      <c r="J267" s="40"/>
    </row>
    <row r="269" ht="13.5" thickBot="1"/>
    <row r="270" spans="1:4" ht="13.5" thickBot="1">
      <c r="A270" s="51" t="s">
        <v>124</v>
      </c>
      <c r="B270" s="52"/>
      <c r="C270" s="52"/>
      <c r="D270" s="53"/>
    </row>
    <row r="271" spans="1:10" ht="12.75">
      <c r="A271" s="33"/>
      <c r="B271" s="33"/>
      <c r="C271" s="33"/>
      <c r="D271" s="33"/>
      <c r="E271" s="1"/>
      <c r="F271" s="1"/>
      <c r="G271" s="1"/>
      <c r="H271" s="1"/>
      <c r="I271" s="1"/>
      <c r="J271" s="1"/>
    </row>
    <row r="272" spans="1:10" ht="12.75">
      <c r="A272" s="3"/>
      <c r="B272" s="3"/>
      <c r="C272" s="3" t="s">
        <v>43</v>
      </c>
      <c r="D272" s="3" t="s">
        <v>44</v>
      </c>
      <c r="E272" s="3" t="s">
        <v>45</v>
      </c>
      <c r="F272" s="3" t="s">
        <v>46</v>
      </c>
      <c r="G272" s="3" t="s">
        <v>0</v>
      </c>
      <c r="H272" s="3" t="s">
        <v>1</v>
      </c>
      <c r="I272" s="3" t="s">
        <v>47</v>
      </c>
      <c r="J272" s="3" t="s">
        <v>3</v>
      </c>
    </row>
    <row r="273" spans="1:10" ht="12.75">
      <c r="A273" s="5" t="s">
        <v>48</v>
      </c>
      <c r="B273" s="5" t="s">
        <v>4</v>
      </c>
      <c r="C273" s="5">
        <v>1.6</v>
      </c>
      <c r="D273" s="5">
        <v>1.7</v>
      </c>
      <c r="E273" s="5">
        <v>1.9</v>
      </c>
      <c r="F273" s="5">
        <v>1.6</v>
      </c>
      <c r="G273" s="5">
        <f aca="true" t="shared" si="5" ref="G273:G278">SUM(C273:F273)-MIN(C273:F273)-MAX(C273:F273)</f>
        <v>3.2999999999999994</v>
      </c>
      <c r="H273" s="49">
        <f>SUM(G273:G274)</f>
        <v>6.300000000000001</v>
      </c>
      <c r="I273" s="49">
        <f>H273/2</f>
        <v>3.1500000000000004</v>
      </c>
      <c r="J273" s="39">
        <v>0.6</v>
      </c>
    </row>
    <row r="274" spans="1:10" ht="12.75">
      <c r="A274" s="5" t="s">
        <v>25</v>
      </c>
      <c r="B274" s="5" t="s">
        <v>5</v>
      </c>
      <c r="C274" s="5">
        <v>1.4</v>
      </c>
      <c r="D274" s="5">
        <v>1.5</v>
      </c>
      <c r="E274" s="5">
        <v>1.8</v>
      </c>
      <c r="F274" s="5">
        <v>1.5</v>
      </c>
      <c r="G274" s="5">
        <f t="shared" si="5"/>
        <v>3.000000000000001</v>
      </c>
      <c r="H274" s="50"/>
      <c r="I274" s="50"/>
      <c r="J274" s="40"/>
    </row>
    <row r="275" spans="1:10" ht="12.75">
      <c r="A275" s="5" t="s">
        <v>122</v>
      </c>
      <c r="B275" s="5" t="s">
        <v>4</v>
      </c>
      <c r="C275" s="5">
        <v>1.8</v>
      </c>
      <c r="D275" s="5">
        <v>1.4</v>
      </c>
      <c r="E275" s="5">
        <v>2</v>
      </c>
      <c r="F275" s="5">
        <v>1.8</v>
      </c>
      <c r="G275" s="5">
        <f t="shared" si="5"/>
        <v>3.5999999999999996</v>
      </c>
      <c r="H275" s="49">
        <f>SUM(G275:G276)</f>
        <v>6.9</v>
      </c>
      <c r="I275" s="49">
        <f>H275/2</f>
        <v>3.45</v>
      </c>
      <c r="J275" s="39">
        <v>0.4</v>
      </c>
    </row>
    <row r="276" spans="1:10" ht="12.75">
      <c r="A276" s="5" t="s">
        <v>27</v>
      </c>
      <c r="B276" s="5" t="s">
        <v>5</v>
      </c>
      <c r="C276" s="5">
        <v>1.7</v>
      </c>
      <c r="D276" s="5">
        <v>1.3</v>
      </c>
      <c r="E276" s="5">
        <v>1.9</v>
      </c>
      <c r="F276" s="5">
        <v>1.6</v>
      </c>
      <c r="G276" s="5">
        <f t="shared" si="5"/>
        <v>3.3000000000000003</v>
      </c>
      <c r="H276" s="50"/>
      <c r="I276" s="50"/>
      <c r="J276" s="40"/>
    </row>
    <row r="277" spans="1:10" ht="0.75" customHeight="1">
      <c r="A277" s="5" t="s">
        <v>10</v>
      </c>
      <c r="B277" s="5" t="s">
        <v>4</v>
      </c>
      <c r="C277" s="5">
        <v>2.1</v>
      </c>
      <c r="D277" s="5">
        <v>2.3</v>
      </c>
      <c r="E277" s="5">
        <v>2.3</v>
      </c>
      <c r="F277" s="5">
        <v>2.3</v>
      </c>
      <c r="G277" s="5">
        <f t="shared" si="5"/>
        <v>4.6000000000000005</v>
      </c>
      <c r="H277" s="49">
        <f>SUM(G277:G278)</f>
        <v>9.200000000000001</v>
      </c>
      <c r="I277" s="49">
        <f>H277/2</f>
        <v>4.6000000000000005</v>
      </c>
      <c r="J277" s="39">
        <v>0.2</v>
      </c>
    </row>
    <row r="278" spans="1:11" ht="12.75">
      <c r="A278" s="5" t="s">
        <v>29</v>
      </c>
      <c r="B278" s="5" t="s">
        <v>5</v>
      </c>
      <c r="C278" s="5">
        <v>2.1</v>
      </c>
      <c r="D278" s="5">
        <v>2.3</v>
      </c>
      <c r="E278" s="5">
        <v>2.3</v>
      </c>
      <c r="F278" s="5">
        <v>2.3</v>
      </c>
      <c r="G278" s="5">
        <f t="shared" si="5"/>
        <v>4.6000000000000005</v>
      </c>
      <c r="H278" s="50"/>
      <c r="I278" s="50"/>
      <c r="J278" s="40"/>
      <c r="K278"/>
    </row>
    <row r="279" spans="1:10" s="1" customFormat="1" ht="12.75">
      <c r="A279" s="5" t="s">
        <v>8</v>
      </c>
      <c r="B279" s="5" t="s">
        <v>4</v>
      </c>
      <c r="C279" s="5">
        <v>1.5</v>
      </c>
      <c r="D279" s="5">
        <v>1.9</v>
      </c>
      <c r="E279" s="5">
        <v>1.8</v>
      </c>
      <c r="F279" s="5">
        <v>1.9</v>
      </c>
      <c r="G279" s="5">
        <f>SUM(C279:F279)-MIN(C279:F279)-MAX(C279:F279)</f>
        <v>3.6999999999999997</v>
      </c>
      <c r="H279" s="49">
        <f>SUM(G279:G280)</f>
        <v>7.300000000000001</v>
      </c>
      <c r="I279" s="49">
        <f>H279/2</f>
        <v>3.6500000000000004</v>
      </c>
      <c r="J279" s="39">
        <v>0.2</v>
      </c>
    </row>
    <row r="280" spans="1:13" ht="12.75">
      <c r="A280" s="5" t="s">
        <v>53</v>
      </c>
      <c r="B280" s="5" t="s">
        <v>5</v>
      </c>
      <c r="C280" s="5">
        <v>1.4</v>
      </c>
      <c r="D280" s="5">
        <v>1.8</v>
      </c>
      <c r="E280" s="5">
        <v>1.8</v>
      </c>
      <c r="F280" s="5">
        <v>1.8</v>
      </c>
      <c r="G280" s="5">
        <f>SUM(C280:F280)-MIN(C280:F280)-MAX(C280:F280)</f>
        <v>3.6000000000000005</v>
      </c>
      <c r="H280" s="50"/>
      <c r="I280" s="50"/>
      <c r="J280" s="40"/>
      <c r="K280" s="3" t="s">
        <v>1</v>
      </c>
      <c r="L280" s="4"/>
      <c r="M280" s="4"/>
    </row>
    <row r="281" spans="1:11" ht="12.75">
      <c r="A281" s="33"/>
      <c r="B281" s="33"/>
      <c r="C281" s="33"/>
      <c r="D281" s="33"/>
      <c r="E281" s="1"/>
      <c r="F281" s="1"/>
      <c r="G281" s="1"/>
      <c r="H281" s="1"/>
      <c r="I281" s="1"/>
      <c r="J281" s="1"/>
      <c r="K281" s="49">
        <f>I273-J273</f>
        <v>2.5500000000000003</v>
      </c>
    </row>
    <row r="282" spans="1:11" ht="13.5" thickBot="1">
      <c r="A282" s="33"/>
      <c r="B282" s="33"/>
      <c r="C282" s="33"/>
      <c r="D282" s="33"/>
      <c r="E282" s="1"/>
      <c r="F282" s="1"/>
      <c r="G282" s="1"/>
      <c r="H282" s="1"/>
      <c r="I282" s="1"/>
      <c r="J282" s="1"/>
      <c r="K282" s="50"/>
    </row>
    <row r="283" spans="1:11" ht="13.5" thickBot="1">
      <c r="A283" s="41" t="s">
        <v>125</v>
      </c>
      <c r="B283" s="42"/>
      <c r="C283" s="42"/>
      <c r="D283" s="43"/>
      <c r="K283" s="49">
        <f>I275-J275</f>
        <v>3.0500000000000003</v>
      </c>
    </row>
    <row r="284" spans="1:11" ht="12.75">
      <c r="A284" s="33"/>
      <c r="B284" s="33"/>
      <c r="C284" s="33"/>
      <c r="D284" s="33"/>
      <c r="E284" s="1"/>
      <c r="F284" s="1"/>
      <c r="G284" s="1"/>
      <c r="H284" s="1"/>
      <c r="I284" s="1"/>
      <c r="J284" s="1"/>
      <c r="K284" s="50"/>
    </row>
    <row r="285" spans="1:11" ht="12.75">
      <c r="A285" s="3"/>
      <c r="B285" s="3"/>
      <c r="C285" s="3" t="s">
        <v>43</v>
      </c>
      <c r="D285" s="3" t="s">
        <v>44</v>
      </c>
      <c r="E285" s="3" t="s">
        <v>45</v>
      </c>
      <c r="F285" s="3" t="s">
        <v>46</v>
      </c>
      <c r="G285" s="3" t="s">
        <v>0</v>
      </c>
      <c r="H285" s="3" t="s">
        <v>1</v>
      </c>
      <c r="I285" s="3" t="s">
        <v>47</v>
      </c>
      <c r="J285" s="3" t="s">
        <v>3</v>
      </c>
      <c r="K285" s="49">
        <f>I277-J277</f>
        <v>4.4</v>
      </c>
    </row>
    <row r="286" spans="1:11" ht="12.75">
      <c r="A286" s="5" t="s">
        <v>56</v>
      </c>
      <c r="B286" s="5" t="s">
        <v>4</v>
      </c>
      <c r="C286" s="5">
        <v>2.7</v>
      </c>
      <c r="D286" s="5">
        <v>3</v>
      </c>
      <c r="E286" s="5">
        <v>2.6</v>
      </c>
      <c r="F286" s="5">
        <v>3</v>
      </c>
      <c r="G286" s="5">
        <f>SUM(C286:F286)-MIN(C286:F286)-MAX(C286:F286)</f>
        <v>5.700000000000001</v>
      </c>
      <c r="H286" s="49">
        <f>SUM(G286:G287)</f>
        <v>11.200000000000001</v>
      </c>
      <c r="I286" s="49">
        <f>H286/2</f>
        <v>5.6000000000000005</v>
      </c>
      <c r="J286" s="39">
        <v>0.4</v>
      </c>
      <c r="K286" s="50"/>
    </row>
    <row r="287" spans="1:11" ht="12.75">
      <c r="A287" s="5" t="s">
        <v>25</v>
      </c>
      <c r="B287" s="5" t="s">
        <v>5</v>
      </c>
      <c r="C287" s="5">
        <v>2.6</v>
      </c>
      <c r="D287" s="5">
        <v>3</v>
      </c>
      <c r="E287" s="5">
        <v>2.5</v>
      </c>
      <c r="F287" s="5">
        <v>2.9</v>
      </c>
      <c r="G287" s="5">
        <f>SUM(C287:F287)-MIN(C287:F287)-MAX(C287:F287)</f>
        <v>5.5</v>
      </c>
      <c r="H287" s="50"/>
      <c r="I287" s="50"/>
      <c r="J287" s="40"/>
      <c r="K287" s="49">
        <f>I279-J279</f>
        <v>3.45</v>
      </c>
    </row>
    <row r="288" spans="1:11" ht="12.75">
      <c r="A288" s="5" t="s">
        <v>95</v>
      </c>
      <c r="B288" s="5" t="s">
        <v>4</v>
      </c>
      <c r="C288" s="5">
        <v>3.5</v>
      </c>
      <c r="D288" s="5">
        <v>3.9</v>
      </c>
      <c r="E288" s="5">
        <v>3.9</v>
      </c>
      <c r="F288" s="5">
        <v>3.7</v>
      </c>
      <c r="G288" s="5">
        <f>SUM(C288:F288)-MIN(C288:F288)-MAX(C288:F288)</f>
        <v>7.6</v>
      </c>
      <c r="H288" s="49">
        <f>SUM(G288:G289)</f>
        <v>15.199999999999998</v>
      </c>
      <c r="I288" s="49">
        <f>H288/2</f>
        <v>7.599999999999999</v>
      </c>
      <c r="J288" s="39">
        <v>0.6</v>
      </c>
      <c r="K288" s="50"/>
    </row>
    <row r="289" spans="1:10" s="1" customFormat="1" ht="12" customHeight="1" thickBot="1">
      <c r="A289" s="5" t="s">
        <v>53</v>
      </c>
      <c r="B289" s="5" t="s">
        <v>5</v>
      </c>
      <c r="C289" s="5">
        <v>3.4</v>
      </c>
      <c r="D289" s="5">
        <v>3.9</v>
      </c>
      <c r="E289" s="5">
        <v>3.9</v>
      </c>
      <c r="F289" s="5">
        <v>3.7</v>
      </c>
      <c r="G289" s="5">
        <f>SUM(C289:F289)-MIN(C289:F289)-MAX(C289:F289)</f>
        <v>7.599999999999998</v>
      </c>
      <c r="H289" s="50"/>
      <c r="I289" s="50"/>
      <c r="J289" s="40"/>
    </row>
    <row r="290" spans="1:4" s="1" customFormat="1" ht="13.5" hidden="1" thickBot="1">
      <c r="A290" s="33"/>
      <c r="B290" s="33"/>
      <c r="C290" s="33"/>
      <c r="D290" s="33"/>
    </row>
    <row r="291" spans="1:11" ht="13.5" thickBot="1">
      <c r="A291" s="41" t="s">
        <v>126</v>
      </c>
      <c r="B291" s="42"/>
      <c r="C291" s="42"/>
      <c r="D291" s="43"/>
      <c r="K291"/>
    </row>
    <row r="292" spans="1:4" s="1" customFormat="1" ht="12.75">
      <c r="A292" s="33"/>
      <c r="B292" s="33"/>
      <c r="C292" s="33"/>
      <c r="D292" s="33"/>
    </row>
    <row r="293" spans="1:13" ht="12.75">
      <c r="A293" s="3"/>
      <c r="B293" s="3"/>
      <c r="C293" s="3" t="s">
        <v>43</v>
      </c>
      <c r="D293" s="3" t="s">
        <v>44</v>
      </c>
      <c r="E293" s="3" t="s">
        <v>45</v>
      </c>
      <c r="F293" s="3" t="s">
        <v>46</v>
      </c>
      <c r="G293" s="3" t="s">
        <v>0</v>
      </c>
      <c r="H293" s="3" t="s">
        <v>1</v>
      </c>
      <c r="I293" s="3" t="s">
        <v>47</v>
      </c>
      <c r="J293" s="3" t="s">
        <v>3</v>
      </c>
      <c r="K293" s="3" t="s">
        <v>1</v>
      </c>
      <c r="L293" s="4"/>
      <c r="M293" s="4"/>
    </row>
    <row r="294" spans="1:11" ht="12.75">
      <c r="A294" s="5" t="s">
        <v>81</v>
      </c>
      <c r="B294" s="5" t="s">
        <v>4</v>
      </c>
      <c r="C294" s="5">
        <v>3.1</v>
      </c>
      <c r="D294" s="5">
        <v>3.4</v>
      </c>
      <c r="E294" s="5">
        <v>3.7</v>
      </c>
      <c r="F294" s="5">
        <v>3.4</v>
      </c>
      <c r="G294" s="5">
        <f>SUM(C294:F294)-MIN(C294:F294)-MAX(C294:F294)</f>
        <v>6.8</v>
      </c>
      <c r="H294" s="49">
        <f>SUM(G294:G295)</f>
        <v>13.6</v>
      </c>
      <c r="I294" s="49">
        <f>H294/2</f>
        <v>6.8</v>
      </c>
      <c r="J294" s="39">
        <v>0.6</v>
      </c>
      <c r="K294" s="49">
        <f>I286-J286</f>
        <v>5.2</v>
      </c>
    </row>
    <row r="295" spans="1:11" ht="12.75">
      <c r="A295" s="5" t="s">
        <v>29</v>
      </c>
      <c r="B295" s="5" t="s">
        <v>5</v>
      </c>
      <c r="C295" s="5">
        <v>2.9</v>
      </c>
      <c r="D295" s="5">
        <v>3.4</v>
      </c>
      <c r="E295" s="5">
        <v>3.7</v>
      </c>
      <c r="F295" s="5">
        <v>3.4</v>
      </c>
      <c r="G295" s="5">
        <v>6.8</v>
      </c>
      <c r="H295" s="50"/>
      <c r="I295" s="50"/>
      <c r="J295" s="40"/>
      <c r="K295" s="50"/>
    </row>
    <row r="296" spans="1:11" ht="12.75">
      <c r="A296" s="5" t="s">
        <v>123</v>
      </c>
      <c r="B296" s="5" t="s">
        <v>4</v>
      </c>
      <c r="C296" s="5">
        <v>3.6</v>
      </c>
      <c r="D296" s="5">
        <v>3.9</v>
      </c>
      <c r="E296" s="5">
        <v>4</v>
      </c>
      <c r="F296" s="5">
        <v>3.9</v>
      </c>
      <c r="G296" s="5">
        <f>SUM(C296:F296)-MIN(C296:F296)-MAX(C296:F296)</f>
        <v>7.800000000000001</v>
      </c>
      <c r="H296" s="49">
        <f>SUM(G296:G297)</f>
        <v>15.600000000000001</v>
      </c>
      <c r="I296" s="49">
        <f>H296/2</f>
        <v>7.800000000000001</v>
      </c>
      <c r="J296" s="39">
        <v>0.8</v>
      </c>
      <c r="K296" s="49">
        <f>I288-J288</f>
        <v>6.999999999999999</v>
      </c>
    </row>
    <row r="297" spans="1:11" ht="12.75">
      <c r="A297" s="5" t="s">
        <v>53</v>
      </c>
      <c r="B297" s="5" t="s">
        <v>5</v>
      </c>
      <c r="C297" s="5">
        <v>3.5</v>
      </c>
      <c r="D297" s="5">
        <v>3.9</v>
      </c>
      <c r="E297" s="5">
        <v>3.9</v>
      </c>
      <c r="F297" s="5">
        <v>3.9</v>
      </c>
      <c r="G297" s="5">
        <f>SUM(C297:F297)-MIN(C297:F297)-MAX(C297:F297)</f>
        <v>7.800000000000001</v>
      </c>
      <c r="H297" s="50"/>
      <c r="I297" s="50"/>
      <c r="J297" s="40"/>
      <c r="K297" s="50"/>
    </row>
    <row r="298" spans="1:10" s="1" customFormat="1" ht="13.5" thickBot="1">
      <c r="A298" s="7"/>
      <c r="B298" s="7"/>
      <c r="C298" s="7"/>
      <c r="D298"/>
      <c r="E298"/>
      <c r="F298"/>
      <c r="G298"/>
      <c r="H298"/>
      <c r="I298"/>
      <c r="J298"/>
    </row>
    <row r="299" spans="1:11" ht="13.5" thickBot="1">
      <c r="A299" s="41" t="s">
        <v>130</v>
      </c>
      <c r="B299" s="42"/>
      <c r="C299" s="43"/>
      <c r="K299"/>
    </row>
    <row r="300" spans="1:10" s="1" customFormat="1" ht="12.75">
      <c r="A300"/>
      <c r="B300"/>
      <c r="C300"/>
      <c r="D300"/>
      <c r="E300"/>
      <c r="F300"/>
      <c r="G300"/>
      <c r="H300"/>
      <c r="I300"/>
      <c r="J300"/>
    </row>
    <row r="301" spans="1:13" ht="12.75">
      <c r="A301" s="31"/>
      <c r="B301" s="31"/>
      <c r="C301" s="32" t="s">
        <v>43</v>
      </c>
      <c r="D301" s="32" t="s">
        <v>44</v>
      </c>
      <c r="E301" s="32" t="s">
        <v>45</v>
      </c>
      <c r="F301" s="32" t="s">
        <v>46</v>
      </c>
      <c r="G301" s="32" t="s">
        <v>0</v>
      </c>
      <c r="H301" s="32" t="s">
        <v>47</v>
      </c>
      <c r="I301" s="32" t="s">
        <v>3</v>
      </c>
      <c r="J301" s="32" t="s">
        <v>1</v>
      </c>
      <c r="K301" s="3" t="s">
        <v>1</v>
      </c>
      <c r="L301" s="4"/>
      <c r="M301" s="4"/>
    </row>
    <row r="302" spans="1:11" ht="12.75">
      <c r="A302" s="44" t="s">
        <v>35</v>
      </c>
      <c r="B302" s="5"/>
      <c r="C302" s="39">
        <v>19</v>
      </c>
      <c r="D302" s="39">
        <v>20</v>
      </c>
      <c r="E302" s="39">
        <v>18</v>
      </c>
      <c r="F302" s="39">
        <v>17</v>
      </c>
      <c r="G302" s="39">
        <f>SUM(C302:F303)-MIN(C302:F303)-MAX(C302:F303)</f>
        <v>37</v>
      </c>
      <c r="H302" s="39">
        <f>G302/2</f>
        <v>18.5</v>
      </c>
      <c r="I302" s="39"/>
      <c r="J302" s="39">
        <f>H302-I302</f>
        <v>18.5</v>
      </c>
      <c r="K302" s="49">
        <f>I294-J294</f>
        <v>6.2</v>
      </c>
    </row>
    <row r="303" spans="1:11" ht="12.75">
      <c r="A303" s="45"/>
      <c r="B303" s="5"/>
      <c r="C303" s="40"/>
      <c r="D303" s="40"/>
      <c r="E303" s="40"/>
      <c r="F303" s="40"/>
      <c r="G303" s="40"/>
      <c r="H303" s="40"/>
      <c r="I303" s="40"/>
      <c r="J303" s="40"/>
      <c r="K303" s="50"/>
    </row>
    <row r="304" ht="13.5" thickBot="1">
      <c r="K304" s="49">
        <f>I296-J296</f>
        <v>7.000000000000001</v>
      </c>
    </row>
    <row r="305" spans="1:11" ht="13.5" thickBot="1">
      <c r="A305" s="46" t="s">
        <v>129</v>
      </c>
      <c r="B305" s="47"/>
      <c r="C305" s="48"/>
      <c r="K305" s="50"/>
    </row>
    <row r="306" ht="12.75">
      <c r="K306"/>
    </row>
    <row r="307" spans="1:10" ht="12.75">
      <c r="A307" s="5"/>
      <c r="B307" s="5"/>
      <c r="C307" s="3" t="s">
        <v>44</v>
      </c>
      <c r="D307" s="3" t="s">
        <v>44</v>
      </c>
      <c r="E307" s="3" t="s">
        <v>45</v>
      </c>
      <c r="F307" s="3" t="s">
        <v>46</v>
      </c>
      <c r="G307" s="3" t="s">
        <v>0</v>
      </c>
      <c r="H307" s="3" t="s">
        <v>47</v>
      </c>
      <c r="I307" s="3" t="s">
        <v>3</v>
      </c>
      <c r="J307" s="3" t="s">
        <v>1</v>
      </c>
    </row>
    <row r="308" spans="1:10" ht="12.75">
      <c r="A308" s="44" t="s">
        <v>29</v>
      </c>
      <c r="B308" s="5"/>
      <c r="C308" s="39">
        <v>23</v>
      </c>
      <c r="D308" s="39">
        <v>25</v>
      </c>
      <c r="E308" s="39">
        <v>23</v>
      </c>
      <c r="F308" s="39"/>
      <c r="G308" s="39">
        <f>SUM(C308:F309)</f>
        <v>71</v>
      </c>
      <c r="H308" s="39">
        <f>G308/3</f>
        <v>23.666666666666668</v>
      </c>
      <c r="I308" s="39">
        <v>0.3</v>
      </c>
      <c r="J308" s="39">
        <f>H308-I308</f>
        <v>23.366666666666667</v>
      </c>
    </row>
    <row r="309" spans="1:10" ht="12.75">
      <c r="A309" s="45"/>
      <c r="B309" s="5"/>
      <c r="C309" s="40"/>
      <c r="D309" s="40"/>
      <c r="E309" s="40"/>
      <c r="F309" s="40"/>
      <c r="G309" s="40"/>
      <c r="H309" s="40"/>
      <c r="I309" s="40"/>
      <c r="J309" s="40"/>
    </row>
    <row r="310" spans="1:10" ht="12.75">
      <c r="A310" s="44" t="s">
        <v>37</v>
      </c>
      <c r="B310" s="5"/>
      <c r="C310" s="39">
        <v>15</v>
      </c>
      <c r="D310" s="39">
        <v>15</v>
      </c>
      <c r="E310" s="39">
        <v>19</v>
      </c>
      <c r="F310" s="39"/>
      <c r="G310" s="39">
        <f>SUM(C310:F311)</f>
        <v>49</v>
      </c>
      <c r="H310" s="39">
        <f>G310/3</f>
        <v>16.333333333333332</v>
      </c>
      <c r="I310" s="39">
        <v>0.52</v>
      </c>
      <c r="J310" s="39">
        <f>H310-I310</f>
        <v>15.813333333333333</v>
      </c>
    </row>
    <row r="311" spans="1:10" ht="12.75">
      <c r="A311" s="45"/>
      <c r="B311" s="5"/>
      <c r="C311" s="40"/>
      <c r="D311" s="40"/>
      <c r="E311" s="40"/>
      <c r="F311" s="40"/>
      <c r="G311" s="40"/>
      <c r="H311" s="40"/>
      <c r="I311" s="40"/>
      <c r="J311" s="40"/>
    </row>
    <row r="312" ht="13.5" thickBot="1"/>
    <row r="313" spans="1:3" ht="13.5" thickBot="1">
      <c r="A313" s="41" t="s">
        <v>131</v>
      </c>
      <c r="B313" s="42"/>
      <c r="C313" s="43"/>
    </row>
    <row r="315" spans="1:10" ht="12.75">
      <c r="A315" s="31"/>
      <c r="B315" s="31"/>
      <c r="C315" s="32" t="s">
        <v>43</v>
      </c>
      <c r="D315" s="32" t="s">
        <v>44</v>
      </c>
      <c r="E315" s="32" t="s">
        <v>45</v>
      </c>
      <c r="F315" s="32" t="s">
        <v>46</v>
      </c>
      <c r="G315" s="32" t="s">
        <v>0</v>
      </c>
      <c r="H315" s="32" t="s">
        <v>47</v>
      </c>
      <c r="I315" s="32" t="s">
        <v>3</v>
      </c>
      <c r="J315" s="32" t="s">
        <v>1</v>
      </c>
    </row>
    <row r="316" spans="1:10" ht="12.75">
      <c r="A316" s="44" t="s">
        <v>35</v>
      </c>
      <c r="B316" s="5"/>
      <c r="C316" s="39">
        <v>30</v>
      </c>
      <c r="D316" s="39">
        <v>30</v>
      </c>
      <c r="E316" s="39">
        <v>30</v>
      </c>
      <c r="F316" s="39">
        <v>30</v>
      </c>
      <c r="G316" s="39">
        <f>SUM(C316:F317)-MIN(C316:F317)-MAX(C316:F317)</f>
        <v>60</v>
      </c>
      <c r="H316" s="39">
        <f>G316/2</f>
        <v>30</v>
      </c>
      <c r="I316" s="39">
        <v>0.32</v>
      </c>
      <c r="J316" s="39">
        <f>H316-I316</f>
        <v>29.68</v>
      </c>
    </row>
    <row r="317" spans="1:10" ht="12.75">
      <c r="A317" s="45"/>
      <c r="B317" s="5"/>
      <c r="C317" s="40"/>
      <c r="D317" s="40"/>
      <c r="E317" s="40"/>
      <c r="F317" s="40"/>
      <c r="G317" s="40"/>
      <c r="H317" s="40"/>
      <c r="I317" s="40"/>
      <c r="J317" s="40"/>
    </row>
  </sheetData>
  <mergeCells count="660">
    <mergeCell ref="K302:K303"/>
    <mergeCell ref="K304:K305"/>
    <mergeCell ref="A283:D283"/>
    <mergeCell ref="A291:D291"/>
    <mergeCell ref="H294:H295"/>
    <mergeCell ref="I294:I295"/>
    <mergeCell ref="H288:H289"/>
    <mergeCell ref="I288:I289"/>
    <mergeCell ref="J288:J289"/>
    <mergeCell ref="K287:K288"/>
    <mergeCell ref="K296:K297"/>
    <mergeCell ref="H286:H287"/>
    <mergeCell ref="I286:I287"/>
    <mergeCell ref="J286:J287"/>
    <mergeCell ref="K294:K295"/>
    <mergeCell ref="H296:H297"/>
    <mergeCell ref="I296:I297"/>
    <mergeCell ref="J296:J297"/>
    <mergeCell ref="J294:J295"/>
    <mergeCell ref="K285:K286"/>
    <mergeCell ref="K281:K282"/>
    <mergeCell ref="H279:H280"/>
    <mergeCell ref="I279:I280"/>
    <mergeCell ref="J279:J280"/>
    <mergeCell ref="H275:H276"/>
    <mergeCell ref="I275:I276"/>
    <mergeCell ref="J275:J276"/>
    <mergeCell ref="K283:K284"/>
    <mergeCell ref="H277:H278"/>
    <mergeCell ref="I277:I278"/>
    <mergeCell ref="J277:J278"/>
    <mergeCell ref="J229:J230"/>
    <mergeCell ref="H273:H274"/>
    <mergeCell ref="I273:I274"/>
    <mergeCell ref="J273:J274"/>
    <mergeCell ref="I235:I236"/>
    <mergeCell ref="J235:J236"/>
    <mergeCell ref="J237:J238"/>
    <mergeCell ref="I243:I244"/>
    <mergeCell ref="J243:J244"/>
    <mergeCell ref="I251:I252"/>
    <mergeCell ref="F229:F230"/>
    <mergeCell ref="G229:G230"/>
    <mergeCell ref="H229:H230"/>
    <mergeCell ref="I229:I230"/>
    <mergeCell ref="C229:C230"/>
    <mergeCell ref="D229:D230"/>
    <mergeCell ref="E229:E230"/>
    <mergeCell ref="C227:C228"/>
    <mergeCell ref="D227:D228"/>
    <mergeCell ref="E227:E228"/>
    <mergeCell ref="G227:G228"/>
    <mergeCell ref="H227:H228"/>
    <mergeCell ref="I227:I228"/>
    <mergeCell ref="J227:J228"/>
    <mergeCell ref="F227:F228"/>
    <mergeCell ref="D225:D226"/>
    <mergeCell ref="E225:E226"/>
    <mergeCell ref="F225:F226"/>
    <mergeCell ref="J223:J224"/>
    <mergeCell ref="G223:G224"/>
    <mergeCell ref="H223:H224"/>
    <mergeCell ref="I223:I224"/>
    <mergeCell ref="J225:J226"/>
    <mergeCell ref="G225:G226"/>
    <mergeCell ref="H225:H226"/>
    <mergeCell ref="I225:I226"/>
    <mergeCell ref="C225:C226"/>
    <mergeCell ref="C223:C224"/>
    <mergeCell ref="D223:D224"/>
    <mergeCell ref="E223:E224"/>
    <mergeCell ref="F223:F224"/>
    <mergeCell ref="A9:C9"/>
    <mergeCell ref="A3:J3"/>
    <mergeCell ref="A5:J5"/>
    <mergeCell ref="A7:J7"/>
    <mergeCell ref="H12:H13"/>
    <mergeCell ref="I12:I13"/>
    <mergeCell ref="J12:J13"/>
    <mergeCell ref="H16:H17"/>
    <mergeCell ref="I16:I17"/>
    <mergeCell ref="K12:K13"/>
    <mergeCell ref="H14:H15"/>
    <mergeCell ref="I14:I15"/>
    <mergeCell ref="J14:J15"/>
    <mergeCell ref="K14:K15"/>
    <mergeCell ref="J16:J17"/>
    <mergeCell ref="K16:K17"/>
    <mergeCell ref="H18:H19"/>
    <mergeCell ref="I18:I19"/>
    <mergeCell ref="J18:J19"/>
    <mergeCell ref="K18:K19"/>
    <mergeCell ref="H20:H21"/>
    <mergeCell ref="I20:I21"/>
    <mergeCell ref="J20:J21"/>
    <mergeCell ref="K20:K21"/>
    <mergeCell ref="H22:H23"/>
    <mergeCell ref="I22:I23"/>
    <mergeCell ref="J22:J23"/>
    <mergeCell ref="K22:K23"/>
    <mergeCell ref="H24:H25"/>
    <mergeCell ref="I24:I25"/>
    <mergeCell ref="J24:J25"/>
    <mergeCell ref="K24:K25"/>
    <mergeCell ref="H26:H27"/>
    <mergeCell ref="I26:I27"/>
    <mergeCell ref="J26:J27"/>
    <mergeCell ref="K26:K27"/>
    <mergeCell ref="H28:H29"/>
    <mergeCell ref="I28:I29"/>
    <mergeCell ref="J28:J29"/>
    <mergeCell ref="K28:K29"/>
    <mergeCell ref="H30:H31"/>
    <mergeCell ref="I30:I31"/>
    <mergeCell ref="J30:J31"/>
    <mergeCell ref="K30:K31"/>
    <mergeCell ref="K32:K33"/>
    <mergeCell ref="H34:H35"/>
    <mergeCell ref="I34:I35"/>
    <mergeCell ref="J34:J35"/>
    <mergeCell ref="K34:K35"/>
    <mergeCell ref="H32:H33"/>
    <mergeCell ref="I32:I33"/>
    <mergeCell ref="J32:J33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A44:C44"/>
    <mergeCell ref="H47:H48"/>
    <mergeCell ref="I47:I48"/>
    <mergeCell ref="J47:J48"/>
    <mergeCell ref="K47:K48"/>
    <mergeCell ref="H49:H50"/>
    <mergeCell ref="I49:I50"/>
    <mergeCell ref="J49:J50"/>
    <mergeCell ref="K49:K50"/>
    <mergeCell ref="H51:H52"/>
    <mergeCell ref="I51:I52"/>
    <mergeCell ref="J51:J52"/>
    <mergeCell ref="K51:K52"/>
    <mergeCell ref="H53:H54"/>
    <mergeCell ref="I53:I54"/>
    <mergeCell ref="J53:J54"/>
    <mergeCell ref="K53:K54"/>
    <mergeCell ref="H55:H56"/>
    <mergeCell ref="I55:I56"/>
    <mergeCell ref="J55:J56"/>
    <mergeCell ref="K55:K56"/>
    <mergeCell ref="H57:H58"/>
    <mergeCell ref="I57:I58"/>
    <mergeCell ref="J57:J58"/>
    <mergeCell ref="K57:K58"/>
    <mergeCell ref="H59:H60"/>
    <mergeCell ref="I59:I60"/>
    <mergeCell ref="J59:J60"/>
    <mergeCell ref="K59:K60"/>
    <mergeCell ref="H61:H62"/>
    <mergeCell ref="I61:I62"/>
    <mergeCell ref="J61:J62"/>
    <mergeCell ref="K61:K62"/>
    <mergeCell ref="H63:H64"/>
    <mergeCell ref="I63:I64"/>
    <mergeCell ref="J63:J64"/>
    <mergeCell ref="K63:K64"/>
    <mergeCell ref="H65:H66"/>
    <mergeCell ref="I65:I66"/>
    <mergeCell ref="J65:J66"/>
    <mergeCell ref="K65:K66"/>
    <mergeCell ref="K67:K68"/>
    <mergeCell ref="H69:H70"/>
    <mergeCell ref="I69:I70"/>
    <mergeCell ref="J69:J70"/>
    <mergeCell ref="K69:K70"/>
    <mergeCell ref="H67:H68"/>
    <mergeCell ref="I67:I68"/>
    <mergeCell ref="J67:J68"/>
    <mergeCell ref="H71:H72"/>
    <mergeCell ref="I71:I72"/>
    <mergeCell ref="J71:J72"/>
    <mergeCell ref="K71:K72"/>
    <mergeCell ref="H73:H74"/>
    <mergeCell ref="I73:I74"/>
    <mergeCell ref="J73:J74"/>
    <mergeCell ref="K73:K74"/>
    <mergeCell ref="H75:H76"/>
    <mergeCell ref="I75:I76"/>
    <mergeCell ref="J75:J76"/>
    <mergeCell ref="K75:K76"/>
    <mergeCell ref="H77:H78"/>
    <mergeCell ref="I77:I78"/>
    <mergeCell ref="J77:J78"/>
    <mergeCell ref="K77:K78"/>
    <mergeCell ref="H79:H80"/>
    <mergeCell ref="I79:I80"/>
    <mergeCell ref="J79:J80"/>
    <mergeCell ref="K79:K80"/>
    <mergeCell ref="H81:H82"/>
    <mergeCell ref="I81:I82"/>
    <mergeCell ref="J81:J82"/>
    <mergeCell ref="K81:K82"/>
    <mergeCell ref="H83:H84"/>
    <mergeCell ref="I83:I84"/>
    <mergeCell ref="J83:J84"/>
    <mergeCell ref="K83:K84"/>
    <mergeCell ref="H85:H86"/>
    <mergeCell ref="I85:I86"/>
    <mergeCell ref="J85:J86"/>
    <mergeCell ref="K85:K86"/>
    <mergeCell ref="K87:K88"/>
    <mergeCell ref="H89:H90"/>
    <mergeCell ref="I89:I90"/>
    <mergeCell ref="J89:J90"/>
    <mergeCell ref="K89:K90"/>
    <mergeCell ref="H87:H88"/>
    <mergeCell ref="I87:I88"/>
    <mergeCell ref="J87:J88"/>
    <mergeCell ref="H91:H92"/>
    <mergeCell ref="I91:I92"/>
    <mergeCell ref="J91:J92"/>
    <mergeCell ref="K91:K92"/>
    <mergeCell ref="H93:H94"/>
    <mergeCell ref="I93:I94"/>
    <mergeCell ref="J93:J94"/>
    <mergeCell ref="K93:K94"/>
    <mergeCell ref="H95:H96"/>
    <mergeCell ref="I95:I96"/>
    <mergeCell ref="J95:J96"/>
    <mergeCell ref="K95:K96"/>
    <mergeCell ref="H97:H98"/>
    <mergeCell ref="I97:I98"/>
    <mergeCell ref="J97:J98"/>
    <mergeCell ref="K97:K98"/>
    <mergeCell ref="A101:C101"/>
    <mergeCell ref="H104:H105"/>
    <mergeCell ref="I104:I105"/>
    <mergeCell ref="J104:J105"/>
    <mergeCell ref="K104:K105"/>
    <mergeCell ref="H106:H107"/>
    <mergeCell ref="I106:I107"/>
    <mergeCell ref="J106:J107"/>
    <mergeCell ref="K106:K107"/>
    <mergeCell ref="H108:H109"/>
    <mergeCell ref="I108:I109"/>
    <mergeCell ref="J108:J109"/>
    <mergeCell ref="K108:K109"/>
    <mergeCell ref="H110:H111"/>
    <mergeCell ref="I110:I111"/>
    <mergeCell ref="J110:J111"/>
    <mergeCell ref="K110:K111"/>
    <mergeCell ref="H112:H113"/>
    <mergeCell ref="I112:I113"/>
    <mergeCell ref="J112:J113"/>
    <mergeCell ref="K112:K113"/>
    <mergeCell ref="H114:H115"/>
    <mergeCell ref="I114:I115"/>
    <mergeCell ref="J114:J115"/>
    <mergeCell ref="K114:K115"/>
    <mergeCell ref="H116:H117"/>
    <mergeCell ref="I116:I117"/>
    <mergeCell ref="J116:J117"/>
    <mergeCell ref="K116:K117"/>
    <mergeCell ref="H118:H119"/>
    <mergeCell ref="I118:I119"/>
    <mergeCell ref="J118:J119"/>
    <mergeCell ref="K118:K119"/>
    <mergeCell ref="K122:K123"/>
    <mergeCell ref="H120:H121"/>
    <mergeCell ref="I120:I121"/>
    <mergeCell ref="J120:J121"/>
    <mergeCell ref="K120:K121"/>
    <mergeCell ref="A135:D135"/>
    <mergeCell ref="H122:H123"/>
    <mergeCell ref="I122:I123"/>
    <mergeCell ref="J122:J123"/>
    <mergeCell ref="H124:H125"/>
    <mergeCell ref="I124:I125"/>
    <mergeCell ref="J124:J125"/>
    <mergeCell ref="H128:H129"/>
    <mergeCell ref="I128:I129"/>
    <mergeCell ref="J128:J129"/>
    <mergeCell ref="H145:H146"/>
    <mergeCell ref="I145:I146"/>
    <mergeCell ref="J145:J146"/>
    <mergeCell ref="K145:K146"/>
    <mergeCell ref="K138:K139"/>
    <mergeCell ref="H138:H139"/>
    <mergeCell ref="I138:I139"/>
    <mergeCell ref="J138:J139"/>
    <mergeCell ref="H147:H148"/>
    <mergeCell ref="I147:I148"/>
    <mergeCell ref="J147:J148"/>
    <mergeCell ref="K147:K148"/>
    <mergeCell ref="H162:H163"/>
    <mergeCell ref="I162:I163"/>
    <mergeCell ref="J149:J150"/>
    <mergeCell ref="K149:K150"/>
    <mergeCell ref="H149:H150"/>
    <mergeCell ref="I149:I150"/>
    <mergeCell ref="J151:J152"/>
    <mergeCell ref="K151:K152"/>
    <mergeCell ref="C172:C173"/>
    <mergeCell ref="J168:J169"/>
    <mergeCell ref="G170:G171"/>
    <mergeCell ref="H170:H171"/>
    <mergeCell ref="I170:I171"/>
    <mergeCell ref="J170:J171"/>
    <mergeCell ref="F168:F169"/>
    <mergeCell ref="G168:G169"/>
    <mergeCell ref="H168:H169"/>
    <mergeCell ref="I168:I169"/>
    <mergeCell ref="C170:C171"/>
    <mergeCell ref="D170:D171"/>
    <mergeCell ref="E170:E171"/>
    <mergeCell ref="F170:F171"/>
    <mergeCell ref="A165:C165"/>
    <mergeCell ref="C168:C169"/>
    <mergeCell ref="D168:D169"/>
    <mergeCell ref="E168:E169"/>
    <mergeCell ref="D172:D173"/>
    <mergeCell ref="E172:E173"/>
    <mergeCell ref="F172:F173"/>
    <mergeCell ref="H172:H173"/>
    <mergeCell ref="G172:G173"/>
    <mergeCell ref="I172:I173"/>
    <mergeCell ref="J172:J173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G184:G185"/>
    <mergeCell ref="H184:H185"/>
    <mergeCell ref="I184:I185"/>
    <mergeCell ref="A181:C181"/>
    <mergeCell ref="C184:C185"/>
    <mergeCell ref="D184:D185"/>
    <mergeCell ref="E184:E185"/>
    <mergeCell ref="J184:J185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F184:F185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G211:G212"/>
    <mergeCell ref="H211:H212"/>
    <mergeCell ref="I211:I212"/>
    <mergeCell ref="A208:C208"/>
    <mergeCell ref="C211:C212"/>
    <mergeCell ref="D211:D212"/>
    <mergeCell ref="E211:E212"/>
    <mergeCell ref="J211:J212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F211:F212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A258:C258"/>
    <mergeCell ref="E235:E236"/>
    <mergeCell ref="F235:F236"/>
    <mergeCell ref="G235:G236"/>
    <mergeCell ref="A237:A238"/>
    <mergeCell ref="C237:C238"/>
    <mergeCell ref="D237:D238"/>
    <mergeCell ref="E237:E238"/>
    <mergeCell ref="F237:F238"/>
    <mergeCell ref="G237:G238"/>
    <mergeCell ref="H235:H236"/>
    <mergeCell ref="A232:C232"/>
    <mergeCell ref="A235:A236"/>
    <mergeCell ref="C235:C236"/>
    <mergeCell ref="D235:D236"/>
    <mergeCell ref="H237:H238"/>
    <mergeCell ref="I237:I238"/>
    <mergeCell ref="A240:C240"/>
    <mergeCell ref="A243:A244"/>
    <mergeCell ref="C243:C244"/>
    <mergeCell ref="D243:D244"/>
    <mergeCell ref="E243:E244"/>
    <mergeCell ref="F243:F244"/>
    <mergeCell ref="G243:G244"/>
    <mergeCell ref="H243:H244"/>
    <mergeCell ref="A245:A246"/>
    <mergeCell ref="C245:C246"/>
    <mergeCell ref="D245:D246"/>
    <mergeCell ref="E245:E246"/>
    <mergeCell ref="F245:F246"/>
    <mergeCell ref="G245:G246"/>
    <mergeCell ref="H245:H246"/>
    <mergeCell ref="I245:I246"/>
    <mergeCell ref="A247:A248"/>
    <mergeCell ref="C247:C248"/>
    <mergeCell ref="D247:D248"/>
    <mergeCell ref="E247:E248"/>
    <mergeCell ref="C249:C250"/>
    <mergeCell ref="D249:D250"/>
    <mergeCell ref="E249:E250"/>
    <mergeCell ref="J245:J246"/>
    <mergeCell ref="F247:F248"/>
    <mergeCell ref="G247:G248"/>
    <mergeCell ref="H247:H248"/>
    <mergeCell ref="I247:I248"/>
    <mergeCell ref="J247:J248"/>
    <mergeCell ref="F249:F250"/>
    <mergeCell ref="G249:G250"/>
    <mergeCell ref="H249:H250"/>
    <mergeCell ref="I249:I250"/>
    <mergeCell ref="J249:J250"/>
    <mergeCell ref="A251:A252"/>
    <mergeCell ref="C251:C252"/>
    <mergeCell ref="D251:D252"/>
    <mergeCell ref="E251:E252"/>
    <mergeCell ref="J251:J252"/>
    <mergeCell ref="E260:E261"/>
    <mergeCell ref="F260:F261"/>
    <mergeCell ref="G260:G261"/>
    <mergeCell ref="H260:H261"/>
    <mergeCell ref="I260:I261"/>
    <mergeCell ref="J260:J261"/>
    <mergeCell ref="F251:F252"/>
    <mergeCell ref="G251:G252"/>
    <mergeCell ref="H251:H252"/>
    <mergeCell ref="A262:A263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A264:A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A266:A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124:K125"/>
    <mergeCell ref="H126:H127"/>
    <mergeCell ref="I126:I127"/>
    <mergeCell ref="J126:J127"/>
    <mergeCell ref="K126:K127"/>
    <mergeCell ref="K128:K129"/>
    <mergeCell ref="H130:H131"/>
    <mergeCell ref="I130:I131"/>
    <mergeCell ref="J130:J131"/>
    <mergeCell ref="H158:H159"/>
    <mergeCell ref="I158:I159"/>
    <mergeCell ref="J158:J159"/>
    <mergeCell ref="K130:K131"/>
    <mergeCell ref="H132:H133"/>
    <mergeCell ref="I132:I133"/>
    <mergeCell ref="J132:J133"/>
    <mergeCell ref="K132:K133"/>
    <mergeCell ref="H151:H152"/>
    <mergeCell ref="I151:I152"/>
    <mergeCell ref="H160:H161"/>
    <mergeCell ref="I160:I161"/>
    <mergeCell ref="J160:J161"/>
    <mergeCell ref="K160:K161"/>
    <mergeCell ref="J162:J163"/>
    <mergeCell ref="K162:K163"/>
    <mergeCell ref="A270:D270"/>
    <mergeCell ref="A142:D142"/>
    <mergeCell ref="A155:D155"/>
    <mergeCell ref="A260:A261"/>
    <mergeCell ref="C260:C261"/>
    <mergeCell ref="D260:D261"/>
    <mergeCell ref="A249:A250"/>
    <mergeCell ref="K158:K159"/>
    <mergeCell ref="A299:C299"/>
    <mergeCell ref="A302:A303"/>
    <mergeCell ref="C302:C303"/>
    <mergeCell ref="D302:D303"/>
    <mergeCell ref="H308:H309"/>
    <mergeCell ref="E302:E303"/>
    <mergeCell ref="F302:F303"/>
    <mergeCell ref="G302:G303"/>
    <mergeCell ref="H302:H303"/>
    <mergeCell ref="I310:I311"/>
    <mergeCell ref="I302:I303"/>
    <mergeCell ref="J302:J303"/>
    <mergeCell ref="A305:C305"/>
    <mergeCell ref="A308:A309"/>
    <mergeCell ref="C308:C309"/>
    <mergeCell ref="D308:D309"/>
    <mergeCell ref="E308:E309"/>
    <mergeCell ref="F308:F309"/>
    <mergeCell ref="G308:G309"/>
    <mergeCell ref="J310:J311"/>
    <mergeCell ref="I308:I309"/>
    <mergeCell ref="J308:J309"/>
    <mergeCell ref="A310:A311"/>
    <mergeCell ref="C310:C311"/>
    <mergeCell ref="D310:D311"/>
    <mergeCell ref="E310:E311"/>
    <mergeCell ref="F310:F311"/>
    <mergeCell ref="G310:G311"/>
    <mergeCell ref="H310:H311"/>
    <mergeCell ref="A313:C313"/>
    <mergeCell ref="A316:A317"/>
    <mergeCell ref="C316:C317"/>
    <mergeCell ref="D316:D317"/>
    <mergeCell ref="I316:I317"/>
    <mergeCell ref="J316:J317"/>
    <mergeCell ref="E316:E317"/>
    <mergeCell ref="F316:F317"/>
    <mergeCell ref="G316:G317"/>
    <mergeCell ref="H316:H317"/>
  </mergeCells>
  <printOptions/>
  <pageMargins left="0.75" right="0.75" top="1" bottom="1" header="0" footer="0"/>
  <pageSetup orientation="landscape" paperSize="9" scale="70" r:id="rId2"/>
  <rowBreaks count="5" manualBreakCount="5">
    <brk id="42" max="255" man="1"/>
    <brk id="99" max="10" man="1"/>
    <brk id="153" max="255" man="1"/>
    <brk id="206" max="255" man="1"/>
    <brk id="25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3">
      <selection activeCell="J43" sqref="J43"/>
    </sheetView>
  </sheetViews>
  <sheetFormatPr defaultColWidth="11.421875" defaultRowHeight="12.75"/>
  <cols>
    <col min="1" max="1" width="4.71093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68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283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67</v>
      </c>
      <c r="C13" s="20"/>
      <c r="D13" s="20"/>
      <c r="E13" s="20">
        <v>5</v>
      </c>
      <c r="F13" s="19"/>
      <c r="G13" s="19"/>
    </row>
    <row r="14" spans="1:7" ht="12.75">
      <c r="A14" s="20" t="s">
        <v>137</v>
      </c>
      <c r="B14" s="20" t="s">
        <v>78</v>
      </c>
      <c r="C14" s="20"/>
      <c r="D14" s="20"/>
      <c r="E14" s="20">
        <v>3</v>
      </c>
      <c r="F14" s="19"/>
      <c r="G14" s="19"/>
    </row>
    <row r="15" spans="1:7" ht="12.75">
      <c r="A15" s="20" t="s">
        <v>139</v>
      </c>
      <c r="B15" s="20"/>
      <c r="C15" s="20"/>
      <c r="D15" s="20"/>
      <c r="E15" s="20"/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285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80</v>
      </c>
      <c r="C19" s="20"/>
      <c r="D19" s="20"/>
      <c r="E19" s="20">
        <v>9</v>
      </c>
      <c r="F19" s="19"/>
      <c r="G19" s="19"/>
    </row>
    <row r="20" spans="1:7" ht="12.75">
      <c r="A20" s="20" t="s">
        <v>137</v>
      </c>
      <c r="B20" s="20" t="s">
        <v>91</v>
      </c>
      <c r="C20" s="20"/>
      <c r="D20" s="20"/>
      <c r="E20" s="20">
        <v>3</v>
      </c>
      <c r="F20" s="19"/>
      <c r="G20" s="19"/>
    </row>
    <row r="21" spans="1:7" ht="12.75">
      <c r="A21" s="20" t="s">
        <v>139</v>
      </c>
      <c r="B21" s="20" t="s">
        <v>92</v>
      </c>
      <c r="C21" s="20"/>
      <c r="D21" s="20"/>
      <c r="E21" s="20" t="s">
        <v>355</v>
      </c>
      <c r="F21" s="19"/>
      <c r="G21" s="19"/>
    </row>
    <row r="22" spans="1:7" ht="12.75">
      <c r="A22" s="20"/>
      <c r="B22" s="20"/>
      <c r="C22" s="20"/>
      <c r="D22" s="20"/>
      <c r="E22" s="20"/>
      <c r="F22" s="19"/>
      <c r="G22" s="19"/>
    </row>
    <row r="23" spans="1:7" ht="12.75">
      <c r="A23" s="20" t="s">
        <v>289</v>
      </c>
      <c r="B23" s="20"/>
      <c r="C23" s="20"/>
      <c r="D23" s="20"/>
      <c r="E23" s="21" t="s">
        <v>281</v>
      </c>
      <c r="F23" s="19"/>
      <c r="G23" s="19"/>
    </row>
    <row r="24" spans="1:7" ht="12.75">
      <c r="A24" s="20"/>
      <c r="B24" s="20"/>
      <c r="C24" s="20"/>
      <c r="D24" s="20"/>
      <c r="E24" s="20"/>
      <c r="F24" s="19"/>
      <c r="G24" s="19"/>
    </row>
    <row r="25" spans="1:7" ht="12.75">
      <c r="A25" s="20" t="s">
        <v>135</v>
      </c>
      <c r="B25" s="20" t="s">
        <v>99</v>
      </c>
      <c r="C25" s="20"/>
      <c r="D25" s="20"/>
      <c r="E25" s="20">
        <v>1</v>
      </c>
      <c r="F25" s="19"/>
      <c r="G25" s="19"/>
    </row>
    <row r="26" spans="1:7" ht="12.75">
      <c r="A26" s="20" t="s">
        <v>137</v>
      </c>
      <c r="B26" s="20"/>
      <c r="C26" s="20"/>
      <c r="D26" s="20"/>
      <c r="E26" s="20"/>
      <c r="F26" s="19"/>
      <c r="G26" s="19"/>
    </row>
    <row r="27" spans="1:7" ht="12.75">
      <c r="A27" s="20" t="s">
        <v>139</v>
      </c>
      <c r="B27" s="20"/>
      <c r="C27" s="20"/>
      <c r="D27" s="20"/>
      <c r="E27" s="20"/>
      <c r="F27" s="19"/>
      <c r="G27" s="19"/>
    </row>
    <row r="28" spans="1:7" ht="12.75">
      <c r="A28" s="20"/>
      <c r="B28" s="20"/>
      <c r="C28" s="20"/>
      <c r="D28" s="20"/>
      <c r="E28" s="20"/>
      <c r="F28" s="19"/>
      <c r="G28" s="19"/>
    </row>
    <row r="29" spans="1:7" ht="12.75">
      <c r="A29" s="20" t="s">
        <v>293</v>
      </c>
      <c r="B29" s="20"/>
      <c r="C29" s="20"/>
      <c r="D29" s="20"/>
      <c r="E29" s="21" t="s">
        <v>281</v>
      </c>
      <c r="F29" s="19"/>
      <c r="G29" s="19"/>
    </row>
    <row r="30" spans="1:7" ht="12.75">
      <c r="A30" s="20"/>
      <c r="B30" s="20"/>
      <c r="C30" s="20"/>
      <c r="D30" s="20"/>
      <c r="E30" s="20"/>
      <c r="F30" s="19"/>
      <c r="G30" s="19"/>
    </row>
    <row r="31" spans="1:7" ht="12.75">
      <c r="A31" s="20" t="s">
        <v>135</v>
      </c>
      <c r="B31" s="20" t="s">
        <v>314</v>
      </c>
      <c r="C31" s="20"/>
      <c r="D31" s="20"/>
      <c r="E31" s="20">
        <v>4</v>
      </c>
      <c r="F31" s="19"/>
      <c r="G31" s="19"/>
    </row>
    <row r="32" spans="1:7" ht="12.75">
      <c r="A32" s="20" t="s">
        <v>137</v>
      </c>
      <c r="B32" s="20"/>
      <c r="C32" s="20"/>
      <c r="D32" s="20"/>
      <c r="E32" s="20"/>
      <c r="F32" s="19"/>
      <c r="G32" s="19"/>
    </row>
    <row r="33" spans="1:7" ht="12.75">
      <c r="A33" s="20"/>
      <c r="B33" s="20"/>
      <c r="C33" s="20"/>
      <c r="D33" s="20"/>
      <c r="E33" s="20"/>
      <c r="F33" s="19"/>
      <c r="G33" s="19"/>
    </row>
    <row r="34" spans="1:7" ht="12.75">
      <c r="A34" s="20" t="s">
        <v>295</v>
      </c>
      <c r="B34" s="20"/>
      <c r="C34" s="20"/>
      <c r="D34" s="20"/>
      <c r="E34" s="21" t="s">
        <v>281</v>
      </c>
      <c r="F34" s="19"/>
      <c r="G34" s="19"/>
    </row>
    <row r="35" spans="1:7" ht="12.75">
      <c r="A35" s="20"/>
      <c r="B35" s="20"/>
      <c r="C35" s="20"/>
      <c r="D35" s="20"/>
      <c r="E35" s="20"/>
      <c r="F35" s="19"/>
      <c r="G35" s="19"/>
    </row>
    <row r="36" spans="1:7" ht="12.75">
      <c r="A36" s="20" t="s">
        <v>135</v>
      </c>
      <c r="B36" s="20" t="s">
        <v>315</v>
      </c>
      <c r="C36" s="20"/>
      <c r="D36" s="20"/>
      <c r="E36" s="20" t="s">
        <v>355</v>
      </c>
      <c r="F36" s="19"/>
      <c r="G36" s="19"/>
    </row>
    <row r="37" spans="1:5" ht="12.75">
      <c r="A37" s="22"/>
      <c r="B37" s="22"/>
      <c r="C37" s="22"/>
      <c r="D37" s="22"/>
      <c r="E37" s="22"/>
    </row>
    <row r="38" spans="1:7" ht="12.75">
      <c r="A38" s="20" t="s">
        <v>298</v>
      </c>
      <c r="B38" s="20"/>
      <c r="C38" s="20"/>
      <c r="D38" s="20"/>
      <c r="E38" s="21" t="s">
        <v>281</v>
      </c>
      <c r="F38" s="19"/>
      <c r="G38" s="19"/>
    </row>
    <row r="39" spans="1:7" ht="12.75">
      <c r="A39" s="20"/>
      <c r="B39" s="20"/>
      <c r="C39" s="20"/>
      <c r="D39" s="20"/>
      <c r="E39" s="20"/>
      <c r="F39" s="19"/>
      <c r="G39" s="19"/>
    </row>
    <row r="40" spans="1:7" ht="12.75">
      <c r="A40" s="20" t="s">
        <v>135</v>
      </c>
      <c r="B40" s="20" t="s">
        <v>68</v>
      </c>
      <c r="C40" s="20"/>
      <c r="D40" s="20"/>
      <c r="E40" s="20" t="s">
        <v>355</v>
      </c>
      <c r="F40" s="19"/>
      <c r="G40" s="19"/>
    </row>
    <row r="41" spans="1:7" ht="12.75">
      <c r="A41" s="20" t="s">
        <v>137</v>
      </c>
      <c r="B41" s="20"/>
      <c r="C41" s="20"/>
      <c r="D41" s="20"/>
      <c r="E41" s="20"/>
      <c r="F41" s="19"/>
      <c r="G41" s="19"/>
    </row>
    <row r="42" spans="1:7" ht="13.5" thickBot="1">
      <c r="A42" s="20"/>
      <c r="B42" s="20"/>
      <c r="C42" s="20"/>
      <c r="D42" s="20"/>
      <c r="E42" s="20"/>
      <c r="F42" s="19"/>
      <c r="G42" s="19"/>
    </row>
    <row r="43" spans="1:5" ht="13.5" thickBot="1">
      <c r="A43" s="23" t="s">
        <v>1</v>
      </c>
      <c r="B43" s="24"/>
      <c r="C43" s="24"/>
      <c r="D43" s="24"/>
      <c r="E43" s="25">
        <f>SUM(E11:E42)</f>
        <v>25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F19" sqref="F19"/>
    </sheetView>
  </sheetViews>
  <sheetFormatPr defaultColWidth="11.421875" defaultRowHeight="12.75"/>
  <cols>
    <col min="1" max="1" width="4.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87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285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86</v>
      </c>
      <c r="C13" s="20"/>
      <c r="D13" s="20"/>
      <c r="E13" s="20">
        <v>11</v>
      </c>
      <c r="F13" s="19"/>
      <c r="G13" s="19"/>
    </row>
    <row r="14" spans="1:7" ht="12.75">
      <c r="A14" s="20" t="s">
        <v>137</v>
      </c>
      <c r="B14" s="20" t="s">
        <v>88</v>
      </c>
      <c r="C14" s="20"/>
      <c r="D14" s="20"/>
      <c r="E14" s="20">
        <v>12</v>
      </c>
      <c r="F14" s="19"/>
      <c r="G14" s="19"/>
    </row>
    <row r="15" spans="1:7" ht="12.75">
      <c r="A15" s="20" t="s">
        <v>139</v>
      </c>
      <c r="B15" s="20"/>
      <c r="C15" s="20"/>
      <c r="D15" s="20"/>
      <c r="E15" s="20"/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295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316</v>
      </c>
      <c r="C19" s="20"/>
      <c r="D19" s="20"/>
      <c r="E19" s="20">
        <v>20</v>
      </c>
      <c r="F19" s="19"/>
      <c r="G19" s="19"/>
    </row>
    <row r="20" spans="1:7" ht="12.75">
      <c r="A20" s="20" t="s">
        <v>137</v>
      </c>
      <c r="B20" s="20"/>
      <c r="C20" s="20"/>
      <c r="D20" s="20"/>
      <c r="E20" s="20"/>
      <c r="F20" s="19"/>
      <c r="G20" s="19"/>
    </row>
    <row r="21" spans="1:5" ht="13.5" thickBot="1">
      <c r="A21" s="22"/>
      <c r="B21" s="22"/>
      <c r="C21" s="22"/>
      <c r="D21" s="22"/>
      <c r="E21" s="22"/>
    </row>
    <row r="22" spans="1:5" ht="13.5" thickBot="1">
      <c r="A22" s="23" t="s">
        <v>1</v>
      </c>
      <c r="B22" s="24"/>
      <c r="C22" s="24"/>
      <c r="D22" s="24"/>
      <c r="E22" s="25">
        <f>SUM(E11:E21)</f>
        <v>43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3">
      <selection activeCell="E43" sqref="E43"/>
    </sheetView>
  </sheetViews>
  <sheetFormatPr defaultColWidth="11.421875" defaultRowHeight="12.75"/>
  <cols>
    <col min="1" max="1" width="4.57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25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286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48</v>
      </c>
      <c r="C13" s="20"/>
      <c r="D13" s="20"/>
      <c r="E13" s="20">
        <v>6</v>
      </c>
      <c r="F13" s="19"/>
      <c r="G13" s="19"/>
    </row>
    <row r="14" spans="1:7" ht="12.75">
      <c r="A14" s="20" t="s">
        <v>137</v>
      </c>
      <c r="B14" s="20" t="s">
        <v>51</v>
      </c>
      <c r="C14" s="20"/>
      <c r="D14" s="20"/>
      <c r="E14" s="20">
        <v>1</v>
      </c>
      <c r="F14" s="19"/>
      <c r="G14" s="19"/>
    </row>
    <row r="15" spans="1:7" ht="12.75">
      <c r="A15" s="20" t="s">
        <v>139</v>
      </c>
      <c r="B15" s="20"/>
      <c r="C15" s="20"/>
      <c r="D15" s="20"/>
      <c r="E15" s="20"/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283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56</v>
      </c>
      <c r="C19" s="20"/>
      <c r="D19" s="20"/>
      <c r="E19" s="20">
        <v>22</v>
      </c>
      <c r="F19" s="19"/>
      <c r="G19" s="19"/>
    </row>
    <row r="20" spans="1:7" ht="12.75">
      <c r="A20" s="20" t="s">
        <v>137</v>
      </c>
      <c r="B20" s="20" t="s">
        <v>317</v>
      </c>
      <c r="C20" s="20"/>
      <c r="D20" s="20"/>
      <c r="E20" s="20">
        <v>20</v>
      </c>
      <c r="F20" s="19"/>
      <c r="G20" s="19"/>
    </row>
    <row r="21" spans="1:7" ht="12.75">
      <c r="A21" s="20" t="s">
        <v>139</v>
      </c>
      <c r="B21" s="20" t="s">
        <v>77</v>
      </c>
      <c r="C21" s="20"/>
      <c r="D21" s="20"/>
      <c r="E21" s="20">
        <v>23</v>
      </c>
      <c r="F21" s="19"/>
      <c r="G21" s="19"/>
    </row>
    <row r="22" spans="1:7" ht="12.75">
      <c r="A22" s="20"/>
      <c r="B22" s="20"/>
      <c r="C22" s="20"/>
      <c r="D22" s="20"/>
      <c r="E22" s="20"/>
      <c r="F22" s="19"/>
      <c r="G22" s="19"/>
    </row>
    <row r="23" spans="1:7" ht="12.75">
      <c r="A23" s="20" t="s">
        <v>288</v>
      </c>
      <c r="B23" s="20"/>
      <c r="C23" s="20"/>
      <c r="D23" s="20"/>
      <c r="E23" s="21" t="s">
        <v>281</v>
      </c>
      <c r="F23" s="19"/>
      <c r="G23" s="19"/>
    </row>
    <row r="24" spans="1:7" ht="12.75">
      <c r="A24" s="20"/>
      <c r="B24" s="20"/>
      <c r="C24" s="20"/>
      <c r="D24" s="20"/>
      <c r="E24" s="20"/>
      <c r="F24" s="19"/>
      <c r="G24" s="19"/>
    </row>
    <row r="25" spans="1:7" ht="12.75">
      <c r="A25" s="20" t="s">
        <v>135</v>
      </c>
      <c r="B25" s="20" t="s">
        <v>23</v>
      </c>
      <c r="C25" s="20"/>
      <c r="D25" s="20"/>
      <c r="E25" s="20">
        <v>2</v>
      </c>
      <c r="F25" s="19"/>
      <c r="G25" s="19"/>
    </row>
    <row r="26" spans="1:7" ht="12.75">
      <c r="A26" s="20" t="s">
        <v>137</v>
      </c>
      <c r="B26" s="20"/>
      <c r="C26" s="20"/>
      <c r="D26" s="20"/>
      <c r="E26" s="20"/>
      <c r="F26" s="19"/>
      <c r="G26" s="19"/>
    </row>
    <row r="27" spans="1:7" ht="12.75">
      <c r="A27" s="20" t="s">
        <v>139</v>
      </c>
      <c r="B27" s="20"/>
      <c r="C27" s="20"/>
      <c r="D27" s="20"/>
      <c r="E27" s="20"/>
      <c r="F27" s="19"/>
      <c r="G27" s="19"/>
    </row>
    <row r="28" spans="1:7" ht="12.75">
      <c r="A28" s="20"/>
      <c r="B28" s="20"/>
      <c r="C28" s="20"/>
      <c r="D28" s="20"/>
      <c r="E28" s="20"/>
      <c r="F28" s="19"/>
      <c r="G28" s="19"/>
    </row>
    <row r="29" spans="1:7" ht="12.75">
      <c r="A29" s="20" t="s">
        <v>290</v>
      </c>
      <c r="B29" s="20"/>
      <c r="C29" s="20"/>
      <c r="D29" s="20"/>
      <c r="E29" s="21" t="s">
        <v>281</v>
      </c>
      <c r="F29" s="19"/>
      <c r="G29" s="19"/>
    </row>
    <row r="30" spans="1:7" ht="12.75">
      <c r="A30" s="20"/>
      <c r="B30" s="20"/>
      <c r="C30" s="20"/>
      <c r="D30" s="20"/>
      <c r="E30" s="20"/>
      <c r="F30" s="19"/>
      <c r="G30" s="19"/>
    </row>
    <row r="31" spans="1:7" ht="12.75">
      <c r="A31" s="20" t="s">
        <v>135</v>
      </c>
      <c r="B31" s="20" t="s">
        <v>48</v>
      </c>
      <c r="C31" s="20"/>
      <c r="D31" s="20"/>
      <c r="E31" s="13">
        <v>1</v>
      </c>
      <c r="F31" s="19"/>
      <c r="G31" s="19"/>
    </row>
    <row r="32" spans="1:7" ht="12.75">
      <c r="A32" s="20" t="s">
        <v>137</v>
      </c>
      <c r="B32" s="20"/>
      <c r="C32" s="20"/>
      <c r="D32" s="20"/>
      <c r="E32" s="20"/>
      <c r="F32" s="19"/>
      <c r="G32" s="19"/>
    </row>
    <row r="33" spans="1:7" ht="12.75">
      <c r="A33" s="20"/>
      <c r="B33" s="20"/>
      <c r="C33" s="20"/>
      <c r="D33" s="20"/>
      <c r="E33" s="20"/>
      <c r="F33" s="19"/>
      <c r="G33" s="19"/>
    </row>
    <row r="34" spans="1:7" ht="12.75">
      <c r="A34" s="20" t="s">
        <v>291</v>
      </c>
      <c r="B34" s="20"/>
      <c r="C34" s="20"/>
      <c r="D34" s="20"/>
      <c r="E34" s="21" t="s">
        <v>281</v>
      </c>
      <c r="F34" s="19"/>
      <c r="G34" s="19"/>
    </row>
    <row r="35" spans="1:7" ht="12.75">
      <c r="A35" s="20"/>
      <c r="B35" s="20"/>
      <c r="C35" s="20"/>
      <c r="D35" s="20"/>
      <c r="E35" s="20"/>
      <c r="F35" s="19"/>
      <c r="G35" s="19"/>
    </row>
    <row r="36" spans="1:7" ht="12.75">
      <c r="A36" s="20" t="s">
        <v>135</v>
      </c>
      <c r="B36" s="20" t="s">
        <v>56</v>
      </c>
      <c r="C36" s="20"/>
      <c r="D36" s="20"/>
      <c r="E36" s="13">
        <v>1</v>
      </c>
      <c r="F36" s="19"/>
      <c r="G36" s="19"/>
    </row>
    <row r="37" spans="1:7" ht="12.75">
      <c r="A37" s="20" t="s">
        <v>137</v>
      </c>
      <c r="B37" s="20"/>
      <c r="C37" s="20"/>
      <c r="D37" s="20"/>
      <c r="E37" s="20"/>
      <c r="F37" s="19"/>
      <c r="G37" s="19"/>
    </row>
    <row r="38" spans="1:7" ht="12.75">
      <c r="A38" s="20"/>
      <c r="B38" s="20"/>
      <c r="C38" s="20"/>
      <c r="D38" s="20"/>
      <c r="E38" s="20"/>
      <c r="F38" s="19"/>
      <c r="G38" s="19"/>
    </row>
    <row r="39" spans="1:7" ht="12.75">
      <c r="A39" s="20" t="s">
        <v>294</v>
      </c>
      <c r="B39" s="20"/>
      <c r="C39" s="20"/>
      <c r="D39" s="20"/>
      <c r="E39" s="21" t="s">
        <v>281</v>
      </c>
      <c r="F39" s="19"/>
      <c r="G39" s="19"/>
    </row>
    <row r="40" spans="1:7" ht="12.75">
      <c r="A40" s="20"/>
      <c r="B40" s="20"/>
      <c r="C40" s="20"/>
      <c r="D40" s="20"/>
      <c r="E40" s="20"/>
      <c r="F40" s="19"/>
      <c r="G40" s="19"/>
    </row>
    <row r="41" spans="1:7" ht="12.75">
      <c r="A41" s="20" t="s">
        <v>135</v>
      </c>
      <c r="B41" s="20" t="s">
        <v>319</v>
      </c>
      <c r="C41" s="20"/>
      <c r="D41" s="20"/>
      <c r="E41" s="20" t="s">
        <v>355</v>
      </c>
      <c r="F41" s="19"/>
      <c r="G41" s="19"/>
    </row>
    <row r="42" spans="1:7" ht="12.75">
      <c r="A42" s="20" t="s">
        <v>137</v>
      </c>
      <c r="B42" s="20" t="s">
        <v>318</v>
      </c>
      <c r="C42" s="20"/>
      <c r="D42" s="20"/>
      <c r="E42" s="20">
        <v>18</v>
      </c>
      <c r="F42" s="19"/>
      <c r="G42" s="19"/>
    </row>
    <row r="43" spans="1:5" ht="13.5" thickBot="1">
      <c r="A43" s="22"/>
      <c r="B43" s="22"/>
      <c r="C43" s="22"/>
      <c r="D43" s="22"/>
      <c r="E43" s="22"/>
    </row>
    <row r="44" spans="1:5" ht="13.5" thickBot="1">
      <c r="A44" s="23" t="s">
        <v>1</v>
      </c>
      <c r="B44" s="24"/>
      <c r="C44" s="24"/>
      <c r="D44" s="24"/>
      <c r="E44" s="25">
        <f>SUM(E12:E43)</f>
        <v>94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E20" sqref="E20"/>
    </sheetView>
  </sheetViews>
  <sheetFormatPr defaultColWidth="11.421875" defaultRowHeight="12.75"/>
  <cols>
    <col min="1" max="1" width="4.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332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283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75</v>
      </c>
      <c r="C13" s="20"/>
      <c r="D13" s="20"/>
      <c r="E13" s="20">
        <v>13</v>
      </c>
      <c r="F13" s="19"/>
      <c r="G13" s="19"/>
    </row>
    <row r="14" spans="1:7" ht="12.75">
      <c r="A14" s="20" t="s">
        <v>137</v>
      </c>
      <c r="B14" s="20"/>
      <c r="C14" s="20"/>
      <c r="D14" s="20"/>
      <c r="E14" s="20"/>
      <c r="F14" s="19"/>
      <c r="G14" s="19"/>
    </row>
    <row r="15" spans="1:7" ht="12.75">
      <c r="A15" s="20" t="s">
        <v>139</v>
      </c>
      <c r="B15" s="20"/>
      <c r="C15" s="20"/>
      <c r="D15" s="20"/>
      <c r="E15" s="20"/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295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320</v>
      </c>
      <c r="C19" s="20"/>
      <c r="D19" s="20"/>
      <c r="E19" s="20">
        <v>4</v>
      </c>
      <c r="F19" s="19"/>
      <c r="G19" s="19"/>
    </row>
    <row r="20" spans="1:7" ht="12.75">
      <c r="A20" s="20" t="s">
        <v>137</v>
      </c>
      <c r="B20" s="20"/>
      <c r="C20" s="20"/>
      <c r="D20" s="20"/>
      <c r="E20" s="20"/>
      <c r="F20" s="19"/>
      <c r="G20" s="19"/>
    </row>
    <row r="21" spans="1:5" ht="13.5" thickBot="1">
      <c r="A21" s="22"/>
      <c r="B21" s="22"/>
      <c r="C21" s="22"/>
      <c r="D21" s="22"/>
      <c r="E21" s="22"/>
    </row>
    <row r="22" spans="1:5" ht="13.5" thickBot="1">
      <c r="A22" s="23" t="s">
        <v>1</v>
      </c>
      <c r="B22" s="24"/>
      <c r="C22" s="24"/>
      <c r="D22" s="24"/>
      <c r="E22" s="25">
        <f>SUM(E11:E21)</f>
        <v>17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E14" sqref="E14"/>
    </sheetView>
  </sheetViews>
  <sheetFormatPr defaultColWidth="11.421875" defaultRowHeight="12.75"/>
  <cols>
    <col min="1" max="1" width="4.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333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297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259</v>
      </c>
      <c r="C13" s="20"/>
      <c r="D13" s="20"/>
      <c r="E13" s="20">
        <v>5</v>
      </c>
      <c r="F13" s="19"/>
      <c r="G13" s="19"/>
    </row>
    <row r="14" spans="1:7" ht="12.75">
      <c r="A14" s="20" t="s">
        <v>137</v>
      </c>
      <c r="B14" s="20" t="s">
        <v>260</v>
      </c>
      <c r="C14" s="20"/>
      <c r="D14" s="20"/>
      <c r="E14" s="20">
        <v>25</v>
      </c>
      <c r="F14" s="19"/>
      <c r="G14" s="19"/>
    </row>
    <row r="15" spans="1:7" ht="13.5" thickBot="1">
      <c r="A15" s="20"/>
      <c r="B15" s="20"/>
      <c r="C15" s="20"/>
      <c r="D15" s="20"/>
      <c r="E15" s="20"/>
      <c r="F15" s="19"/>
      <c r="G15" s="19"/>
    </row>
    <row r="16" spans="1:5" ht="13.5" thickBot="1">
      <c r="A16" s="23" t="s">
        <v>1</v>
      </c>
      <c r="B16" s="24"/>
      <c r="C16" s="24"/>
      <c r="D16" s="24"/>
      <c r="E16" s="25">
        <f>SUM(E11:E15)</f>
        <v>30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37">
      <selection activeCell="E68" sqref="E68"/>
    </sheetView>
  </sheetViews>
  <sheetFormatPr defaultColWidth="11.421875" defaultRowHeight="12.75"/>
  <cols>
    <col min="1" max="1" width="4.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53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286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8</v>
      </c>
      <c r="C13" s="20"/>
      <c r="D13" s="20"/>
      <c r="E13" s="20">
        <v>4</v>
      </c>
      <c r="F13" s="19"/>
      <c r="G13" s="19"/>
    </row>
    <row r="14" spans="1:7" ht="12.75">
      <c r="A14" s="20" t="s">
        <v>137</v>
      </c>
      <c r="B14" s="20" t="s">
        <v>54</v>
      </c>
      <c r="C14" s="20"/>
      <c r="D14" s="20"/>
      <c r="E14" s="20">
        <v>5</v>
      </c>
      <c r="F14" s="19"/>
      <c r="G14" s="19"/>
    </row>
    <row r="15" spans="1:7" ht="12.75">
      <c r="A15" s="20" t="s">
        <v>139</v>
      </c>
      <c r="B15" s="20"/>
      <c r="C15" s="20"/>
      <c r="D15" s="20"/>
      <c r="E15" s="20"/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283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59</v>
      </c>
      <c r="C19" s="20"/>
      <c r="D19" s="20"/>
      <c r="E19" s="20">
        <v>12</v>
      </c>
      <c r="F19" s="19"/>
      <c r="G19" s="19"/>
    </row>
    <row r="20" spans="1:7" ht="12.75">
      <c r="A20" s="20" t="s">
        <v>137</v>
      </c>
      <c r="B20" s="20"/>
      <c r="C20" s="20"/>
      <c r="D20" s="20"/>
      <c r="E20" s="20"/>
      <c r="F20" s="19"/>
      <c r="G20" s="19"/>
    </row>
    <row r="21" spans="1:7" ht="12.75">
      <c r="A21" s="20" t="s">
        <v>139</v>
      </c>
      <c r="B21" s="20"/>
      <c r="C21" s="20"/>
      <c r="D21" s="20"/>
      <c r="E21" s="20"/>
      <c r="F21" s="19"/>
      <c r="G21" s="19"/>
    </row>
    <row r="22" spans="1:7" ht="12.75">
      <c r="A22" s="20"/>
      <c r="B22" s="20"/>
      <c r="C22" s="20"/>
      <c r="D22" s="20"/>
      <c r="E22" s="20"/>
      <c r="F22" s="19"/>
      <c r="G22" s="19"/>
    </row>
    <row r="23" spans="1:7" ht="12.75">
      <c r="A23" s="20" t="s">
        <v>285</v>
      </c>
      <c r="B23" s="20"/>
      <c r="C23" s="20"/>
      <c r="D23" s="20"/>
      <c r="E23" s="21" t="s">
        <v>281</v>
      </c>
      <c r="F23" s="19"/>
      <c r="G23" s="19"/>
    </row>
    <row r="24" spans="1:7" ht="12.75">
      <c r="A24" s="20"/>
      <c r="B24" s="20"/>
      <c r="C24" s="20"/>
      <c r="D24" s="20"/>
      <c r="E24" s="20"/>
      <c r="F24" s="19"/>
      <c r="G24" s="19"/>
    </row>
    <row r="25" spans="1:7" ht="12.75">
      <c r="A25" s="20" t="s">
        <v>135</v>
      </c>
      <c r="B25" s="20" t="s">
        <v>83</v>
      </c>
      <c r="C25" s="20"/>
      <c r="D25" s="20"/>
      <c r="E25" s="20">
        <v>13</v>
      </c>
      <c r="F25" s="19"/>
      <c r="G25" s="19"/>
    </row>
    <row r="26" spans="1:7" ht="12.75">
      <c r="A26" s="20" t="s">
        <v>137</v>
      </c>
      <c r="B26" s="20" t="s">
        <v>20</v>
      </c>
      <c r="C26" s="20"/>
      <c r="D26" s="20"/>
      <c r="E26" s="20">
        <v>2</v>
      </c>
      <c r="F26" s="19"/>
      <c r="G26" s="19"/>
    </row>
    <row r="27" spans="1:7" ht="12.75">
      <c r="A27" s="20" t="s">
        <v>139</v>
      </c>
      <c r="B27" s="20" t="s">
        <v>90</v>
      </c>
      <c r="C27" s="20"/>
      <c r="D27" s="20"/>
      <c r="E27" s="20">
        <v>8</v>
      </c>
      <c r="F27" s="19"/>
      <c r="G27" s="19"/>
    </row>
    <row r="28" spans="1:7" ht="12.75">
      <c r="A28" s="20"/>
      <c r="B28" s="20"/>
      <c r="C28" s="20"/>
      <c r="D28" s="20"/>
      <c r="E28" s="20"/>
      <c r="F28" s="19"/>
      <c r="G28" s="19"/>
    </row>
    <row r="29" spans="1:7" ht="12.75">
      <c r="A29" s="20" t="s">
        <v>288</v>
      </c>
      <c r="B29" s="20"/>
      <c r="C29" s="20"/>
      <c r="D29" s="20"/>
      <c r="E29" s="21" t="s">
        <v>281</v>
      </c>
      <c r="F29" s="19"/>
      <c r="G29" s="19"/>
    </row>
    <row r="30" spans="1:7" ht="12.75">
      <c r="A30" s="20"/>
      <c r="B30" s="20"/>
      <c r="C30" s="20"/>
      <c r="D30" s="20"/>
      <c r="E30" s="20"/>
      <c r="F30" s="19"/>
      <c r="G30" s="19"/>
    </row>
    <row r="31" spans="1:7" ht="12.75">
      <c r="A31" s="20" t="s">
        <v>135</v>
      </c>
      <c r="B31" s="20" t="s">
        <v>95</v>
      </c>
      <c r="C31" s="20"/>
      <c r="D31" s="20"/>
      <c r="E31" s="20">
        <v>3</v>
      </c>
      <c r="F31" s="19"/>
      <c r="G31" s="19"/>
    </row>
    <row r="32" spans="1:7" ht="12.75">
      <c r="A32" s="20" t="s">
        <v>137</v>
      </c>
      <c r="B32" s="20"/>
      <c r="C32" s="20"/>
      <c r="D32" s="20"/>
      <c r="E32" s="20"/>
      <c r="F32" s="19"/>
      <c r="G32" s="19"/>
    </row>
    <row r="33" spans="1:7" ht="12.75">
      <c r="A33" s="20" t="s">
        <v>139</v>
      </c>
      <c r="B33" s="20"/>
      <c r="C33" s="20"/>
      <c r="D33" s="20"/>
      <c r="E33" s="20"/>
      <c r="F33" s="19"/>
      <c r="G33" s="19"/>
    </row>
    <row r="34" spans="1:7" ht="12.75">
      <c r="A34" s="20"/>
      <c r="B34" s="20"/>
      <c r="C34" s="20"/>
      <c r="D34" s="20"/>
      <c r="E34" s="20"/>
      <c r="F34" s="19"/>
      <c r="G34" s="19"/>
    </row>
    <row r="35" spans="1:7" ht="12.75">
      <c r="A35" s="20" t="s">
        <v>290</v>
      </c>
      <c r="B35" s="20"/>
      <c r="C35" s="20"/>
      <c r="D35" s="20"/>
      <c r="E35" s="21" t="s">
        <v>281</v>
      </c>
      <c r="F35" s="19"/>
      <c r="G35" s="19"/>
    </row>
    <row r="36" spans="1:7" ht="12.75">
      <c r="A36" s="20"/>
      <c r="B36" s="20"/>
      <c r="C36" s="20"/>
      <c r="D36" s="20"/>
      <c r="E36" s="20"/>
      <c r="F36" s="19"/>
      <c r="G36" s="19"/>
    </row>
    <row r="37" spans="1:7" ht="12.75">
      <c r="A37" s="20" t="s">
        <v>135</v>
      </c>
      <c r="B37" s="20" t="s">
        <v>8</v>
      </c>
      <c r="C37" s="20"/>
      <c r="D37" s="20"/>
      <c r="E37" s="13">
        <v>3</v>
      </c>
      <c r="F37" s="19"/>
      <c r="G37" s="19"/>
    </row>
    <row r="38" spans="1:7" ht="12.75">
      <c r="A38" s="20" t="s">
        <v>137</v>
      </c>
      <c r="B38" s="20"/>
      <c r="C38" s="20"/>
      <c r="D38" s="20"/>
      <c r="E38" s="20"/>
      <c r="F38" s="19"/>
      <c r="G38" s="19"/>
    </row>
    <row r="39" spans="1:7" ht="12.75">
      <c r="A39" s="20"/>
      <c r="B39" s="20"/>
      <c r="C39" s="20"/>
      <c r="D39" s="20"/>
      <c r="E39" s="20"/>
      <c r="F39" s="19"/>
      <c r="G39" s="19"/>
    </row>
    <row r="40" spans="1:7" ht="12.75">
      <c r="A40" s="20" t="s">
        <v>291</v>
      </c>
      <c r="B40" s="20"/>
      <c r="C40" s="20"/>
      <c r="D40" s="20"/>
      <c r="E40" s="21" t="s">
        <v>281</v>
      </c>
      <c r="F40" s="19"/>
      <c r="G40" s="19"/>
    </row>
    <row r="41" spans="1:7" ht="12.75">
      <c r="A41" s="20"/>
      <c r="B41" s="20"/>
      <c r="C41" s="20"/>
      <c r="D41" s="20"/>
      <c r="E41" s="20"/>
      <c r="F41" s="19"/>
      <c r="G41" s="19"/>
    </row>
    <row r="42" spans="1:7" ht="12.75">
      <c r="A42" s="20" t="s">
        <v>135</v>
      </c>
      <c r="B42" s="20" t="s">
        <v>95</v>
      </c>
      <c r="C42" s="20"/>
      <c r="D42" s="20"/>
      <c r="E42" s="13">
        <v>2</v>
      </c>
      <c r="F42" s="19"/>
      <c r="G42" s="19"/>
    </row>
    <row r="43" spans="1:7" ht="12.75">
      <c r="A43" s="20" t="s">
        <v>137</v>
      </c>
      <c r="B43" s="20"/>
      <c r="C43" s="20"/>
      <c r="D43" s="20"/>
      <c r="E43" s="20"/>
      <c r="F43" s="19"/>
      <c r="G43" s="19"/>
    </row>
    <row r="44" spans="1:7" ht="12.75">
      <c r="A44" s="20"/>
      <c r="B44" s="20"/>
      <c r="C44" s="20"/>
      <c r="D44" s="20"/>
      <c r="E44" s="20"/>
      <c r="F44" s="19"/>
      <c r="G44" s="19"/>
    </row>
    <row r="45" spans="1:7" ht="12.75">
      <c r="A45" s="20" t="s">
        <v>292</v>
      </c>
      <c r="B45" s="20"/>
      <c r="C45" s="20"/>
      <c r="D45" s="20"/>
      <c r="E45" s="21" t="s">
        <v>281</v>
      </c>
      <c r="F45" s="19"/>
      <c r="G45" s="19"/>
    </row>
    <row r="46" spans="1:7" ht="12.75">
      <c r="A46" s="20"/>
      <c r="B46" s="20"/>
      <c r="C46" s="20"/>
      <c r="D46" s="20"/>
      <c r="E46" s="20"/>
      <c r="F46" s="19"/>
      <c r="G46" s="19"/>
    </row>
    <row r="47" spans="1:7" ht="12.75">
      <c r="A47" s="20" t="s">
        <v>135</v>
      </c>
      <c r="B47" s="20" t="s">
        <v>123</v>
      </c>
      <c r="C47" s="20"/>
      <c r="D47" s="20"/>
      <c r="E47" s="13">
        <v>2</v>
      </c>
      <c r="F47" s="19"/>
      <c r="G47" s="19"/>
    </row>
    <row r="48" spans="1:7" ht="12.75">
      <c r="A48" s="20" t="s">
        <v>137</v>
      </c>
      <c r="B48" s="20"/>
      <c r="C48" s="20"/>
      <c r="D48" s="20"/>
      <c r="E48" s="20"/>
      <c r="F48" s="19"/>
      <c r="G48" s="19"/>
    </row>
    <row r="49" spans="1:7" ht="12.75">
      <c r="A49" s="20"/>
      <c r="B49" s="20"/>
      <c r="C49" s="20"/>
      <c r="D49" s="20"/>
      <c r="E49" s="20"/>
      <c r="F49" s="19"/>
      <c r="G49" s="19"/>
    </row>
    <row r="50" spans="1:7" ht="12.75">
      <c r="A50" s="20" t="s">
        <v>293</v>
      </c>
      <c r="B50" s="20"/>
      <c r="C50" s="20"/>
      <c r="D50" s="20"/>
      <c r="E50" s="21" t="s">
        <v>281</v>
      </c>
      <c r="F50" s="19"/>
      <c r="G50" s="19"/>
    </row>
    <row r="51" spans="1:7" ht="12.75">
      <c r="A51" s="20"/>
      <c r="B51" s="20"/>
      <c r="C51" s="20"/>
      <c r="D51" s="20"/>
      <c r="E51" s="20"/>
      <c r="F51" s="19"/>
      <c r="G51" s="19"/>
    </row>
    <row r="52" spans="1:7" ht="12.75">
      <c r="A52" s="20" t="s">
        <v>135</v>
      </c>
      <c r="B52" s="20" t="s">
        <v>321</v>
      </c>
      <c r="C52" s="20"/>
      <c r="D52" s="20"/>
      <c r="E52" s="20">
        <v>12</v>
      </c>
      <c r="F52" s="19"/>
      <c r="G52" s="19"/>
    </row>
    <row r="53" spans="1:7" ht="12.75">
      <c r="A53" s="20" t="s">
        <v>137</v>
      </c>
      <c r="B53" s="20"/>
      <c r="C53" s="20"/>
      <c r="D53" s="20"/>
      <c r="E53" s="20"/>
      <c r="F53" s="19"/>
      <c r="G53" s="19"/>
    </row>
    <row r="54" spans="1:7" ht="12.75">
      <c r="A54" s="20"/>
      <c r="B54" s="20"/>
      <c r="C54" s="20"/>
      <c r="D54" s="20"/>
      <c r="E54" s="20"/>
      <c r="F54" s="19"/>
      <c r="G54" s="19"/>
    </row>
    <row r="55" spans="1:7" ht="12.75">
      <c r="A55" s="20" t="s">
        <v>294</v>
      </c>
      <c r="B55" s="20"/>
      <c r="C55" s="20"/>
      <c r="D55" s="20"/>
      <c r="E55" s="21" t="s">
        <v>281</v>
      </c>
      <c r="F55" s="19"/>
      <c r="G55" s="19"/>
    </row>
    <row r="56" spans="1:7" ht="12.75">
      <c r="A56" s="20"/>
      <c r="B56" s="20"/>
      <c r="C56" s="20"/>
      <c r="D56" s="20"/>
      <c r="E56" s="20"/>
      <c r="F56" s="19"/>
      <c r="G56" s="19"/>
    </row>
    <row r="57" spans="1:7" ht="12.75">
      <c r="A57" s="20" t="s">
        <v>135</v>
      </c>
      <c r="B57" s="20" t="s">
        <v>322</v>
      </c>
      <c r="C57" s="20"/>
      <c r="D57" s="20"/>
      <c r="E57" s="20">
        <v>20</v>
      </c>
      <c r="F57" s="19"/>
      <c r="G57" s="19"/>
    </row>
    <row r="58" spans="1:7" ht="12.75">
      <c r="A58" s="20" t="s">
        <v>137</v>
      </c>
      <c r="B58" s="20"/>
      <c r="C58" s="20"/>
      <c r="D58" s="20"/>
      <c r="E58" s="20"/>
      <c r="F58" s="19"/>
      <c r="G58" s="19"/>
    </row>
    <row r="59" spans="1:5" ht="12.75">
      <c r="A59" s="22"/>
      <c r="B59" s="22"/>
      <c r="C59" s="22"/>
      <c r="D59" s="22"/>
      <c r="E59" s="22"/>
    </row>
    <row r="60" spans="1:7" ht="12.75">
      <c r="A60" s="20" t="s">
        <v>295</v>
      </c>
      <c r="B60" s="20"/>
      <c r="C60" s="20"/>
      <c r="D60" s="20"/>
      <c r="E60" s="21" t="s">
        <v>281</v>
      </c>
      <c r="F60" s="19"/>
      <c r="G60" s="19"/>
    </row>
    <row r="61" spans="1:7" ht="12.75">
      <c r="A61" s="20"/>
      <c r="B61" s="20"/>
      <c r="C61" s="20"/>
      <c r="D61" s="20"/>
      <c r="E61" s="20"/>
      <c r="F61" s="19"/>
      <c r="G61" s="19"/>
    </row>
    <row r="62" spans="1:7" ht="12.75">
      <c r="A62" s="20" t="s">
        <v>135</v>
      </c>
      <c r="B62" s="20" t="s">
        <v>323</v>
      </c>
      <c r="C62" s="20"/>
      <c r="D62" s="20"/>
      <c r="E62" s="20">
        <v>18</v>
      </c>
      <c r="F62" s="19"/>
      <c r="G62" s="19"/>
    </row>
    <row r="63" spans="1:7" ht="12.75">
      <c r="A63" s="20" t="s">
        <v>137</v>
      </c>
      <c r="B63" s="20" t="s">
        <v>357</v>
      </c>
      <c r="C63" s="20"/>
      <c r="D63" s="20"/>
      <c r="E63" s="20">
        <v>10</v>
      </c>
      <c r="F63" s="19"/>
      <c r="G63" s="19"/>
    </row>
    <row r="64" spans="1:5" ht="12.75">
      <c r="A64" s="22"/>
      <c r="B64" s="22"/>
      <c r="C64" s="22"/>
      <c r="D64" s="22"/>
      <c r="E64" s="22"/>
    </row>
    <row r="65" spans="1:7" ht="12.75">
      <c r="A65" s="20" t="s">
        <v>298</v>
      </c>
      <c r="B65" s="20"/>
      <c r="C65" s="20"/>
      <c r="D65" s="20"/>
      <c r="E65" s="21" t="s">
        <v>281</v>
      </c>
      <c r="F65" s="19"/>
      <c r="G65" s="19"/>
    </row>
    <row r="66" spans="1:7" ht="12.75">
      <c r="A66" s="20"/>
      <c r="B66" s="20"/>
      <c r="C66" s="20"/>
      <c r="D66" s="20"/>
      <c r="E66" s="20"/>
      <c r="F66" s="19"/>
      <c r="G66" s="19"/>
    </row>
    <row r="67" spans="1:7" ht="12.75">
      <c r="A67" s="20" t="s">
        <v>135</v>
      </c>
      <c r="B67" s="20" t="s">
        <v>53</v>
      </c>
      <c r="C67" s="20"/>
      <c r="D67" s="20"/>
      <c r="E67" s="20">
        <v>15</v>
      </c>
      <c r="F67" s="19"/>
      <c r="G67" s="19"/>
    </row>
    <row r="68" spans="1:7" ht="12.75">
      <c r="A68" s="20" t="s">
        <v>137</v>
      </c>
      <c r="B68" s="20"/>
      <c r="C68" s="20"/>
      <c r="D68" s="20"/>
      <c r="E68" s="20"/>
      <c r="F68" s="19"/>
      <c r="G68" s="19"/>
    </row>
    <row r="69" spans="1:7" ht="13.5" thickBot="1">
      <c r="A69" s="20"/>
      <c r="B69" s="20"/>
      <c r="C69" s="20"/>
      <c r="D69" s="20"/>
      <c r="E69" s="20"/>
      <c r="F69" s="19"/>
      <c r="G69" s="19"/>
    </row>
    <row r="70" spans="1:5" ht="13.5" thickBot="1">
      <c r="A70" s="23" t="s">
        <v>1</v>
      </c>
      <c r="B70" s="24"/>
      <c r="C70" s="24"/>
      <c r="D70" s="24"/>
      <c r="E70" s="25">
        <f>SUM(E12:E69)</f>
        <v>129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6">
      <selection activeCell="E25" sqref="E25"/>
    </sheetView>
  </sheetViews>
  <sheetFormatPr defaultColWidth="11.421875" defaultRowHeight="12.75"/>
  <cols>
    <col min="1" max="1" width="4.57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26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285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93</v>
      </c>
      <c r="C13" s="20"/>
      <c r="D13" s="20"/>
      <c r="E13" s="20">
        <v>1</v>
      </c>
      <c r="F13" s="19"/>
      <c r="G13" s="19"/>
    </row>
    <row r="14" spans="1:7" ht="12.75">
      <c r="A14" s="20" t="s">
        <v>137</v>
      </c>
      <c r="B14" s="20"/>
      <c r="C14" s="20"/>
      <c r="D14" s="20"/>
      <c r="E14" s="20"/>
      <c r="F14" s="19"/>
      <c r="G14" s="19"/>
    </row>
    <row r="15" spans="1:7" ht="12.75">
      <c r="A15" s="20" t="s">
        <v>139</v>
      </c>
      <c r="B15" s="20"/>
      <c r="C15" s="20"/>
      <c r="D15" s="20"/>
      <c r="E15" s="20"/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293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324</v>
      </c>
      <c r="C19" s="20"/>
      <c r="D19" s="20"/>
      <c r="E19" s="20">
        <v>2</v>
      </c>
      <c r="F19" s="19"/>
      <c r="G19" s="19"/>
    </row>
    <row r="20" spans="1:7" ht="12.75">
      <c r="A20" s="20" t="s">
        <v>137</v>
      </c>
      <c r="B20" s="20"/>
      <c r="C20" s="20"/>
      <c r="D20" s="20"/>
      <c r="E20" s="20"/>
      <c r="F20" s="19"/>
      <c r="G20" s="19"/>
    </row>
    <row r="21" spans="1:7" ht="12.75">
      <c r="A21" s="20"/>
      <c r="B21" s="20"/>
      <c r="C21" s="20"/>
      <c r="D21" s="20"/>
      <c r="E21" s="20"/>
      <c r="F21" s="19"/>
      <c r="G21" s="19"/>
    </row>
    <row r="22" spans="1:7" ht="12.75">
      <c r="A22" s="20" t="s">
        <v>295</v>
      </c>
      <c r="B22" s="20"/>
      <c r="C22" s="20"/>
      <c r="D22" s="20"/>
      <c r="E22" s="21" t="s">
        <v>281</v>
      </c>
      <c r="F22" s="19"/>
      <c r="G22" s="19"/>
    </row>
    <row r="23" spans="1:7" ht="12.75">
      <c r="A23" s="20"/>
      <c r="B23" s="20"/>
      <c r="C23" s="20"/>
      <c r="D23" s="20"/>
      <c r="E23" s="20"/>
      <c r="F23" s="19"/>
      <c r="G23" s="19"/>
    </row>
    <row r="24" spans="1:7" ht="12.75">
      <c r="A24" s="20" t="s">
        <v>135</v>
      </c>
      <c r="B24" s="20" t="s">
        <v>325</v>
      </c>
      <c r="C24" s="20"/>
      <c r="D24" s="20"/>
      <c r="E24" s="20">
        <v>2</v>
      </c>
      <c r="F24" s="19"/>
      <c r="G24" s="19"/>
    </row>
    <row r="25" spans="1:7" ht="12.75">
      <c r="A25" s="20" t="s">
        <v>137</v>
      </c>
      <c r="B25" s="20"/>
      <c r="C25" s="20"/>
      <c r="D25" s="20"/>
      <c r="E25" s="20"/>
      <c r="F25" s="19"/>
      <c r="G25" s="19"/>
    </row>
    <row r="26" spans="1:5" ht="13.5" thickBot="1">
      <c r="A26" s="22"/>
      <c r="B26" s="22"/>
      <c r="C26" s="22"/>
      <c r="D26" s="22"/>
      <c r="E26" s="22"/>
    </row>
    <row r="27" spans="1:5" ht="13.5" thickBot="1">
      <c r="A27" s="23" t="s">
        <v>1</v>
      </c>
      <c r="B27" s="24"/>
      <c r="C27" s="24"/>
      <c r="D27" s="24"/>
      <c r="E27" s="25">
        <f>SUM(E11:E26)</f>
        <v>5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31">
      <selection activeCell="M32" sqref="M32"/>
    </sheetView>
  </sheetViews>
  <sheetFormatPr defaultColWidth="11.421875" defaultRowHeight="12.75"/>
  <cols>
    <col min="1" max="1" width="4.57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35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286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12</v>
      </c>
      <c r="C13" s="20"/>
      <c r="D13" s="20"/>
      <c r="E13" s="20">
        <v>14</v>
      </c>
      <c r="F13" s="19"/>
      <c r="G13" s="19"/>
    </row>
    <row r="14" spans="1:7" ht="12.75">
      <c r="A14" s="20" t="s">
        <v>137</v>
      </c>
      <c r="B14" s="20" t="s">
        <v>13</v>
      </c>
      <c r="C14" s="20"/>
      <c r="D14" s="20"/>
      <c r="E14" s="20">
        <v>9</v>
      </c>
      <c r="F14" s="19"/>
      <c r="G14" s="19"/>
    </row>
    <row r="15" spans="1:7" ht="12.75">
      <c r="A15" s="20" t="s">
        <v>139</v>
      </c>
      <c r="B15" s="20" t="s">
        <v>7</v>
      </c>
      <c r="C15" s="20"/>
      <c r="D15" s="20"/>
      <c r="E15" s="20">
        <v>12</v>
      </c>
      <c r="F15" s="19"/>
      <c r="G15" s="19"/>
    </row>
    <row r="16" spans="1:7" ht="12.75">
      <c r="A16" s="20" t="s">
        <v>283</v>
      </c>
      <c r="B16" s="20"/>
      <c r="C16" s="20"/>
      <c r="D16" s="20"/>
      <c r="E16" s="21" t="s">
        <v>281</v>
      </c>
      <c r="F16" s="19"/>
      <c r="G16" s="19"/>
    </row>
    <row r="17" spans="1:7" ht="12.75">
      <c r="A17" s="20"/>
      <c r="B17" s="20"/>
      <c r="C17" s="20"/>
      <c r="D17" s="20"/>
      <c r="E17" s="20"/>
      <c r="F17" s="19"/>
      <c r="G17" s="19"/>
    </row>
    <row r="18" spans="1:7" ht="12.75">
      <c r="A18" s="20" t="s">
        <v>135</v>
      </c>
      <c r="B18" s="20" t="s">
        <v>16</v>
      </c>
      <c r="C18" s="20"/>
      <c r="D18" s="20"/>
      <c r="E18" s="20">
        <v>18</v>
      </c>
      <c r="F18" s="19"/>
      <c r="G18" s="19"/>
    </row>
    <row r="19" spans="1:7" ht="12.75">
      <c r="A19" s="20" t="s">
        <v>137</v>
      </c>
      <c r="B19" s="20" t="s">
        <v>14</v>
      </c>
      <c r="C19" s="20"/>
      <c r="D19" s="20"/>
      <c r="E19" s="20">
        <v>15</v>
      </c>
      <c r="F19" s="19"/>
      <c r="G19" s="19"/>
    </row>
    <row r="20" spans="1:7" ht="12.75">
      <c r="A20" s="20" t="s">
        <v>139</v>
      </c>
      <c r="B20" s="20" t="s">
        <v>61</v>
      </c>
      <c r="C20" s="20"/>
      <c r="D20" s="20"/>
      <c r="E20" s="20">
        <v>25</v>
      </c>
      <c r="F20" s="19"/>
      <c r="G20" s="19"/>
    </row>
    <row r="21" spans="1:7" ht="12.75">
      <c r="A21" s="20" t="s">
        <v>285</v>
      </c>
      <c r="B21" s="20"/>
      <c r="C21" s="20"/>
      <c r="D21" s="20"/>
      <c r="E21" s="21" t="s">
        <v>281</v>
      </c>
      <c r="F21" s="19"/>
      <c r="G21" s="19"/>
    </row>
    <row r="22" spans="1:7" ht="12.75">
      <c r="A22" s="20"/>
      <c r="B22" s="20"/>
      <c r="C22" s="20"/>
      <c r="D22" s="20"/>
      <c r="E22" s="20"/>
      <c r="F22" s="19"/>
      <c r="G22" s="19"/>
    </row>
    <row r="23" spans="1:7" ht="12.75">
      <c r="A23" s="20" t="s">
        <v>135</v>
      </c>
      <c r="B23" s="20" t="s">
        <v>19</v>
      </c>
      <c r="C23" s="20"/>
      <c r="D23" s="20"/>
      <c r="E23" s="20">
        <v>4</v>
      </c>
      <c r="F23" s="19"/>
      <c r="G23" s="19"/>
    </row>
    <row r="24" spans="1:7" ht="12.75">
      <c r="A24" s="20" t="s">
        <v>137</v>
      </c>
      <c r="B24" s="20" t="s">
        <v>85</v>
      </c>
      <c r="C24" s="20"/>
      <c r="D24" s="20"/>
      <c r="E24" s="20">
        <v>5</v>
      </c>
      <c r="F24" s="19"/>
      <c r="G24" s="19"/>
    </row>
    <row r="25" spans="1:7" ht="12.75">
      <c r="A25" s="20" t="s">
        <v>287</v>
      </c>
      <c r="B25" s="20"/>
      <c r="C25" s="20"/>
      <c r="D25" s="20"/>
      <c r="E25" s="21" t="s">
        <v>281</v>
      </c>
      <c r="F25" s="19"/>
      <c r="G25" s="19"/>
    </row>
    <row r="26" spans="1:7" ht="12.75">
      <c r="A26" s="20"/>
      <c r="B26" s="20"/>
      <c r="C26" s="20"/>
      <c r="D26" s="20"/>
      <c r="E26" s="20"/>
      <c r="F26" s="19"/>
      <c r="G26" s="19"/>
    </row>
    <row r="27" spans="1:7" ht="12.75">
      <c r="A27" s="20" t="s">
        <v>135</v>
      </c>
      <c r="B27" s="20" t="s">
        <v>21</v>
      </c>
      <c r="C27" s="20"/>
      <c r="D27" s="20"/>
      <c r="E27" s="20">
        <v>1</v>
      </c>
      <c r="F27" s="19"/>
      <c r="G27" s="19"/>
    </row>
    <row r="28" spans="1:7" ht="12.75">
      <c r="A28" s="20" t="s">
        <v>289</v>
      </c>
      <c r="B28" s="20"/>
      <c r="C28" s="20"/>
      <c r="D28" s="20"/>
      <c r="E28" s="21" t="s">
        <v>281</v>
      </c>
      <c r="F28" s="19"/>
      <c r="G28" s="19"/>
    </row>
    <row r="29" spans="1:7" ht="12.75">
      <c r="A29" s="20"/>
      <c r="B29" s="20"/>
      <c r="C29" s="20"/>
      <c r="D29" s="20"/>
      <c r="E29" s="20"/>
      <c r="F29" s="19"/>
      <c r="G29" s="19"/>
    </row>
    <row r="30" spans="1:7" ht="12.75">
      <c r="A30" s="20" t="s">
        <v>135</v>
      </c>
      <c r="B30" s="20" t="s">
        <v>98</v>
      </c>
      <c r="C30" s="20"/>
      <c r="D30" s="20"/>
      <c r="E30" s="20">
        <v>2</v>
      </c>
      <c r="F30" s="19"/>
      <c r="G30" s="19"/>
    </row>
    <row r="31" spans="1:7" ht="12.75">
      <c r="A31" s="20" t="s">
        <v>293</v>
      </c>
      <c r="B31" s="20"/>
      <c r="C31" s="20"/>
      <c r="D31" s="20"/>
      <c r="E31" s="21" t="s">
        <v>281</v>
      </c>
      <c r="F31" s="19"/>
      <c r="G31" s="19"/>
    </row>
    <row r="32" spans="1:7" ht="12.75">
      <c r="A32" s="20"/>
      <c r="B32" s="20"/>
      <c r="C32" s="20"/>
      <c r="D32" s="20"/>
      <c r="E32" s="20"/>
      <c r="F32" s="19"/>
      <c r="G32" s="19"/>
    </row>
    <row r="33" spans="1:7" ht="12.75">
      <c r="A33" s="20" t="s">
        <v>135</v>
      </c>
      <c r="B33" s="20" t="s">
        <v>326</v>
      </c>
      <c r="C33" s="20"/>
      <c r="D33" s="20"/>
      <c r="E33" s="20">
        <v>6</v>
      </c>
      <c r="F33" s="19"/>
      <c r="G33" s="19"/>
    </row>
    <row r="34" spans="1:7" ht="12.75">
      <c r="A34" s="20" t="s">
        <v>137</v>
      </c>
      <c r="B34" s="20" t="s">
        <v>327</v>
      </c>
      <c r="C34" s="20"/>
      <c r="D34" s="20"/>
      <c r="E34" s="20">
        <v>8</v>
      </c>
      <c r="F34" s="19"/>
      <c r="G34" s="19"/>
    </row>
    <row r="35" spans="1:7" ht="12.75">
      <c r="A35" s="20" t="s">
        <v>294</v>
      </c>
      <c r="B35" s="20"/>
      <c r="C35" s="20"/>
      <c r="D35" s="20"/>
      <c r="E35" s="21" t="s">
        <v>281</v>
      </c>
      <c r="F35" s="19"/>
      <c r="G35" s="19"/>
    </row>
    <row r="36" spans="1:7" ht="12.75">
      <c r="A36" s="20"/>
      <c r="B36" s="20"/>
      <c r="C36" s="20"/>
      <c r="D36" s="20"/>
      <c r="E36" s="20"/>
      <c r="F36" s="19"/>
      <c r="G36" s="19"/>
    </row>
    <row r="37" spans="1:7" ht="12.75">
      <c r="A37" s="20" t="s">
        <v>135</v>
      </c>
      <c r="B37" s="20" t="s">
        <v>328</v>
      </c>
      <c r="C37" s="20"/>
      <c r="D37" s="20"/>
      <c r="E37" s="20">
        <v>14</v>
      </c>
      <c r="F37" s="19"/>
      <c r="G37" s="19"/>
    </row>
    <row r="38" spans="1:7" ht="12.75">
      <c r="A38" s="20" t="s">
        <v>137</v>
      </c>
      <c r="B38" s="20" t="s">
        <v>329</v>
      </c>
      <c r="C38" s="20"/>
      <c r="D38" s="20"/>
      <c r="E38" s="20">
        <v>12</v>
      </c>
      <c r="F38" s="19"/>
      <c r="G38" s="19"/>
    </row>
    <row r="39" spans="1:7" ht="12.75">
      <c r="A39" s="20" t="s">
        <v>295</v>
      </c>
      <c r="B39" s="20"/>
      <c r="C39" s="20"/>
      <c r="D39" s="20"/>
      <c r="E39" s="21" t="s">
        <v>281</v>
      </c>
      <c r="F39" s="19"/>
      <c r="G39" s="19"/>
    </row>
    <row r="40" spans="1:7" ht="12.75">
      <c r="A40" s="20"/>
      <c r="B40" s="20"/>
      <c r="C40" s="20"/>
      <c r="D40" s="20"/>
      <c r="E40" s="20"/>
      <c r="F40" s="19"/>
      <c r="G40" s="19"/>
    </row>
    <row r="41" spans="1:7" ht="12.75">
      <c r="A41" s="20" t="s">
        <v>135</v>
      </c>
      <c r="B41" s="20" t="s">
        <v>330</v>
      </c>
      <c r="C41" s="20"/>
      <c r="D41" s="20"/>
      <c r="E41" s="20">
        <v>14</v>
      </c>
      <c r="F41" s="19"/>
      <c r="G41" s="19"/>
    </row>
    <row r="42" spans="1:7" ht="12.75">
      <c r="A42" s="20" t="s">
        <v>137</v>
      </c>
      <c r="B42" s="20" t="s">
        <v>331</v>
      </c>
      <c r="C42" s="20"/>
      <c r="D42" s="20"/>
      <c r="E42" s="20">
        <v>12</v>
      </c>
      <c r="F42" s="19"/>
      <c r="G42" s="19"/>
    </row>
    <row r="43" spans="1:7" ht="12.75">
      <c r="A43" s="20" t="s">
        <v>296</v>
      </c>
      <c r="B43" s="20"/>
      <c r="C43" s="20"/>
      <c r="D43" s="20"/>
      <c r="E43" s="21" t="s">
        <v>281</v>
      </c>
      <c r="F43" s="19"/>
      <c r="G43" s="19"/>
    </row>
    <row r="44" spans="1:7" ht="12.75">
      <c r="A44" s="20"/>
      <c r="B44" s="20"/>
      <c r="C44" s="20"/>
      <c r="D44" s="20"/>
      <c r="E44" s="20"/>
      <c r="F44" s="19"/>
      <c r="G44" s="19"/>
    </row>
    <row r="45" spans="1:7" ht="12.75">
      <c r="A45" s="20" t="s">
        <v>135</v>
      </c>
      <c r="B45" s="20" t="s">
        <v>118</v>
      </c>
      <c r="C45" s="20"/>
      <c r="D45" s="20"/>
      <c r="E45" s="13">
        <v>10</v>
      </c>
      <c r="F45" s="19"/>
      <c r="G45" s="19"/>
    </row>
    <row r="46" spans="1:7" ht="12.75">
      <c r="A46" s="20" t="s">
        <v>137</v>
      </c>
      <c r="B46" s="20" t="s">
        <v>119</v>
      </c>
      <c r="C46" s="20"/>
      <c r="D46" s="20"/>
      <c r="E46" s="13">
        <v>5</v>
      </c>
      <c r="F46" s="19"/>
      <c r="G46" s="19"/>
    </row>
    <row r="47" spans="1:7" ht="12.75">
      <c r="A47" s="20" t="s">
        <v>298</v>
      </c>
      <c r="B47" s="20"/>
      <c r="C47" s="20"/>
      <c r="D47" s="20"/>
      <c r="E47" s="21" t="s">
        <v>281</v>
      </c>
      <c r="F47" s="19"/>
      <c r="G47" s="19"/>
    </row>
    <row r="48" spans="1:7" ht="12.75">
      <c r="A48" s="20"/>
      <c r="B48" s="20"/>
      <c r="C48" s="20"/>
      <c r="D48" s="20"/>
      <c r="E48" s="20"/>
      <c r="F48" s="19"/>
      <c r="G48" s="19"/>
    </row>
    <row r="49" spans="1:7" ht="12.75">
      <c r="A49" s="20" t="s">
        <v>135</v>
      </c>
      <c r="B49" s="20" t="s">
        <v>35</v>
      </c>
      <c r="C49" s="20"/>
      <c r="D49" s="20"/>
      <c r="E49" s="20">
        <v>20</v>
      </c>
      <c r="F49" s="19"/>
      <c r="G49" s="19"/>
    </row>
    <row r="50" spans="1:7" ht="12.75">
      <c r="A50" s="20" t="s">
        <v>130</v>
      </c>
      <c r="B50" s="20"/>
      <c r="C50" s="20"/>
      <c r="D50" s="20"/>
      <c r="E50" s="21" t="s">
        <v>281</v>
      </c>
      <c r="F50" s="19"/>
      <c r="G50" s="19"/>
    </row>
    <row r="51" spans="1:7" ht="12.75">
      <c r="A51" s="20"/>
      <c r="B51" s="20"/>
      <c r="C51" s="20"/>
      <c r="D51" s="20"/>
      <c r="E51" s="20"/>
      <c r="F51" s="19"/>
      <c r="G51" s="19"/>
    </row>
    <row r="52" spans="1:7" ht="12.75">
      <c r="A52" s="20" t="s">
        <v>135</v>
      </c>
      <c r="B52" s="20" t="s">
        <v>35</v>
      </c>
      <c r="C52" s="20"/>
      <c r="D52" s="20"/>
      <c r="E52" s="13">
        <v>5</v>
      </c>
      <c r="F52" s="19"/>
      <c r="G52" s="19"/>
    </row>
    <row r="53" spans="1:7" ht="12.75">
      <c r="A53" s="20" t="s">
        <v>131</v>
      </c>
      <c r="B53" s="20"/>
      <c r="C53" s="20"/>
      <c r="D53" s="20"/>
      <c r="E53" s="21" t="s">
        <v>281</v>
      </c>
      <c r="F53" s="19"/>
      <c r="G53" s="19"/>
    </row>
    <row r="54" spans="1:7" ht="12.75">
      <c r="A54" s="20"/>
      <c r="B54" s="20"/>
      <c r="C54" s="20"/>
      <c r="D54" s="20"/>
      <c r="E54" s="20"/>
      <c r="F54" s="19"/>
      <c r="G54" s="19"/>
    </row>
    <row r="55" spans="1:7" ht="13.5" thickBot="1">
      <c r="A55" s="20" t="s">
        <v>135</v>
      </c>
      <c r="B55" s="20" t="s">
        <v>35</v>
      </c>
      <c r="C55" s="20"/>
      <c r="D55" s="20"/>
      <c r="E55" s="13">
        <v>5</v>
      </c>
      <c r="F55" s="19"/>
      <c r="G55" s="19"/>
    </row>
    <row r="56" spans="1:5" ht="13.5" thickBot="1">
      <c r="A56" s="23" t="s">
        <v>1</v>
      </c>
      <c r="B56" s="24"/>
      <c r="C56" s="24"/>
      <c r="D56" s="24"/>
      <c r="E56" s="25">
        <f>SUM(E12:E55)</f>
        <v>216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.57421875" style="0" customWidth="1"/>
  </cols>
  <sheetData>
    <row r="2" ht="13.5" thickBot="1"/>
    <row r="3" spans="1:9" ht="18.75" thickBot="1">
      <c r="A3" s="60" t="s">
        <v>41</v>
      </c>
      <c r="B3" s="61"/>
      <c r="C3" s="61"/>
      <c r="D3" s="61"/>
      <c r="E3" s="61"/>
      <c r="F3" s="61"/>
      <c r="G3" s="61"/>
      <c r="H3" s="62"/>
      <c r="I3" s="6"/>
    </row>
    <row r="4" spans="7:9" ht="13.5" thickBot="1">
      <c r="G4" s="1"/>
      <c r="I4" s="6"/>
    </row>
    <row r="5" spans="1:9" ht="13.5" thickBot="1">
      <c r="A5" s="63" t="s">
        <v>40</v>
      </c>
      <c r="B5" s="64"/>
      <c r="C5" s="64"/>
      <c r="D5" s="64"/>
      <c r="E5" s="64"/>
      <c r="F5" s="64"/>
      <c r="G5" s="64"/>
      <c r="H5" s="65"/>
      <c r="I5" s="6"/>
    </row>
    <row r="6" spans="7:9" ht="13.5" thickBot="1">
      <c r="G6" s="1"/>
      <c r="I6" s="6"/>
    </row>
    <row r="7" spans="1:9" ht="13.5" thickBot="1">
      <c r="A7" s="66" t="s">
        <v>133</v>
      </c>
      <c r="B7" s="67"/>
      <c r="C7" s="67"/>
      <c r="D7" s="67"/>
      <c r="E7" s="67"/>
      <c r="F7" s="67"/>
      <c r="G7" s="67"/>
      <c r="H7" s="68"/>
      <c r="I7" s="6"/>
    </row>
    <row r="10" spans="1:4" ht="12.75">
      <c r="A10" s="70" t="s">
        <v>134</v>
      </c>
      <c r="B10" s="70"/>
      <c r="C10" s="70"/>
      <c r="D10" s="70"/>
    </row>
    <row r="11" spans="1:4" s="1" customFormat="1" ht="13.5" thickBot="1">
      <c r="A11" s="14"/>
      <c r="B11" s="14"/>
      <c r="C11" s="14"/>
      <c r="D11" s="14"/>
    </row>
    <row r="12" spans="1:8" s="1" customFormat="1" ht="13.5" thickBot="1">
      <c r="A12" s="14"/>
      <c r="B12" s="15" t="s">
        <v>269</v>
      </c>
      <c r="C12" s="14"/>
      <c r="D12" s="14"/>
      <c r="E12" s="15" t="s">
        <v>270</v>
      </c>
      <c r="G12" s="16" t="s">
        <v>133</v>
      </c>
      <c r="H12" s="18" t="s">
        <v>281</v>
      </c>
    </row>
    <row r="13" spans="1:4" s="1" customFormat="1" ht="12.75">
      <c r="A13" s="14"/>
      <c r="B13" s="14"/>
      <c r="C13" s="14"/>
      <c r="D13" s="14"/>
    </row>
    <row r="15" spans="1:8" ht="12.75">
      <c r="A15" s="13" t="s">
        <v>135</v>
      </c>
      <c r="B15" s="13" t="s">
        <v>150</v>
      </c>
      <c r="C15" s="13"/>
      <c r="D15" s="13"/>
      <c r="E15" s="13" t="s">
        <v>29</v>
      </c>
      <c r="F15" s="13"/>
      <c r="G15" s="34">
        <f>TABULACION!K24</f>
        <v>4.833333333333333</v>
      </c>
      <c r="H15" s="13">
        <v>15</v>
      </c>
    </row>
    <row r="16" spans="1:8" ht="12.75">
      <c r="A16" s="13" t="s">
        <v>137</v>
      </c>
      <c r="B16" s="13" t="s">
        <v>140</v>
      </c>
      <c r="C16" s="13"/>
      <c r="D16" s="13"/>
      <c r="E16" s="13" t="s">
        <v>35</v>
      </c>
      <c r="F16" s="13"/>
      <c r="G16" s="34">
        <f>TABULACION!K16</f>
        <v>4.366666666666666</v>
      </c>
      <c r="H16" s="13">
        <v>14</v>
      </c>
    </row>
    <row r="17" spans="1:8" ht="12.75">
      <c r="A17" s="13" t="s">
        <v>139</v>
      </c>
      <c r="B17" s="13" t="s">
        <v>152</v>
      </c>
      <c r="C17" s="13"/>
      <c r="D17" s="13"/>
      <c r="E17" s="13" t="s">
        <v>29</v>
      </c>
      <c r="F17" s="13"/>
      <c r="G17" s="34">
        <f>TABULACION!K26</f>
        <v>3.433333333333333</v>
      </c>
      <c r="H17" s="13">
        <v>13</v>
      </c>
    </row>
    <row r="18" spans="1:8" ht="12.75">
      <c r="A18" t="s">
        <v>141</v>
      </c>
      <c r="B18" t="s">
        <v>161</v>
      </c>
      <c r="E18" t="s">
        <v>35</v>
      </c>
      <c r="G18" s="17">
        <f>TABULACION!K34</f>
        <v>3.366666666666667</v>
      </c>
      <c r="H18" s="13">
        <v>12</v>
      </c>
    </row>
    <row r="19" spans="1:8" ht="12.75">
      <c r="A19" t="s">
        <v>143</v>
      </c>
      <c r="B19" t="s">
        <v>158</v>
      </c>
      <c r="E19" t="s">
        <v>37</v>
      </c>
      <c r="G19" s="17">
        <f>TABULACION!K32</f>
        <v>3.3</v>
      </c>
      <c r="H19" s="13">
        <v>11</v>
      </c>
    </row>
    <row r="20" spans="1:8" ht="12.75">
      <c r="A20" t="s">
        <v>145</v>
      </c>
      <c r="B20" t="s">
        <v>165</v>
      </c>
      <c r="E20" t="s">
        <v>27</v>
      </c>
      <c r="G20" s="17">
        <f>TABULACION!K38</f>
        <v>3.3</v>
      </c>
      <c r="H20" s="13">
        <v>11</v>
      </c>
    </row>
    <row r="21" spans="1:8" ht="12.75">
      <c r="A21" t="s">
        <v>146</v>
      </c>
      <c r="B21" t="s">
        <v>142</v>
      </c>
      <c r="E21" t="s">
        <v>35</v>
      </c>
      <c r="G21" s="17">
        <f>TABULACION!K18</f>
        <v>2.6666666666666665</v>
      </c>
      <c r="H21" s="13">
        <v>9</v>
      </c>
    </row>
    <row r="22" spans="1:8" ht="12.75">
      <c r="A22" t="s">
        <v>147</v>
      </c>
      <c r="B22" t="s">
        <v>138</v>
      </c>
      <c r="E22" t="s">
        <v>29</v>
      </c>
      <c r="G22" s="17">
        <f>TABULACION!K14</f>
        <v>2.6333333333333333</v>
      </c>
      <c r="H22" s="13">
        <v>8</v>
      </c>
    </row>
    <row r="23" spans="1:8" ht="12.75">
      <c r="A23" t="s">
        <v>149</v>
      </c>
      <c r="B23" t="s">
        <v>144</v>
      </c>
      <c r="E23" t="s">
        <v>27</v>
      </c>
      <c r="G23" s="17">
        <f>TABULACION!K20</f>
        <v>2.3</v>
      </c>
      <c r="H23" s="13">
        <v>7</v>
      </c>
    </row>
    <row r="24" spans="1:8" ht="12.75">
      <c r="A24" t="s">
        <v>151</v>
      </c>
      <c r="B24" t="s">
        <v>136</v>
      </c>
      <c r="E24" t="s">
        <v>25</v>
      </c>
      <c r="G24" s="17">
        <f>TABULACION!K12</f>
        <v>1.5666666666666664</v>
      </c>
      <c r="H24" s="13">
        <v>6</v>
      </c>
    </row>
    <row r="25" spans="1:8" ht="12.75">
      <c r="A25" t="s">
        <v>153</v>
      </c>
      <c r="B25" t="s">
        <v>167</v>
      </c>
      <c r="E25" t="s">
        <v>53</v>
      </c>
      <c r="G25" s="17">
        <f>TABULACION!K40</f>
        <v>1.5</v>
      </c>
      <c r="H25" s="13">
        <v>5</v>
      </c>
    </row>
    <row r="26" spans="1:8" ht="12.75">
      <c r="A26" t="s">
        <v>155</v>
      </c>
      <c r="B26" t="s">
        <v>163</v>
      </c>
      <c r="E26" t="s">
        <v>53</v>
      </c>
      <c r="G26" s="17">
        <f>TABULACION!K36</f>
        <v>1.0666666666666664</v>
      </c>
      <c r="H26" s="13">
        <v>4</v>
      </c>
    </row>
    <row r="27" spans="1:8" ht="12.75">
      <c r="A27" t="s">
        <v>157</v>
      </c>
      <c r="B27" t="s">
        <v>156</v>
      </c>
      <c r="E27" t="s">
        <v>37</v>
      </c>
      <c r="G27" s="17">
        <f>TABULACION!K30</f>
        <v>0.8000000000000002</v>
      </c>
      <c r="H27" s="13">
        <v>3</v>
      </c>
    </row>
    <row r="28" spans="1:8" ht="12.75">
      <c r="A28" t="s">
        <v>159</v>
      </c>
      <c r="B28" t="s">
        <v>148</v>
      </c>
      <c r="E28" t="s">
        <v>37</v>
      </c>
      <c r="G28" s="17">
        <v>0.7333</v>
      </c>
      <c r="H28" s="13">
        <v>2</v>
      </c>
    </row>
    <row r="29" spans="1:8" ht="12.75">
      <c r="A29" t="s">
        <v>160</v>
      </c>
      <c r="B29" t="s">
        <v>154</v>
      </c>
      <c r="E29" t="s">
        <v>25</v>
      </c>
      <c r="G29" s="17">
        <f>TABULACION!K28</f>
        <v>0.5666666666666664</v>
      </c>
      <c r="H29" s="13">
        <v>1</v>
      </c>
    </row>
    <row r="31" spans="1:4" ht="12.75">
      <c r="A31" s="11" t="s">
        <v>168</v>
      </c>
      <c r="B31" s="11"/>
      <c r="C31" s="11"/>
      <c r="D31" s="13"/>
    </row>
    <row r="32" ht="13.5" thickBot="1">
      <c r="D32" s="13"/>
    </row>
    <row r="33" spans="1:8" s="1" customFormat="1" ht="13.5" thickBot="1">
      <c r="A33" s="14"/>
      <c r="B33" s="15" t="s">
        <v>269</v>
      </c>
      <c r="C33" s="14"/>
      <c r="D33" s="14"/>
      <c r="E33" s="15" t="s">
        <v>270</v>
      </c>
      <c r="G33" s="16" t="s">
        <v>133</v>
      </c>
      <c r="H33" s="18" t="s">
        <v>281</v>
      </c>
    </row>
    <row r="34" ht="12.75">
      <c r="D34" s="13"/>
    </row>
    <row r="35" spans="1:8" ht="12.75">
      <c r="A35" s="13" t="s">
        <v>135</v>
      </c>
      <c r="B35" s="13" t="s">
        <v>175</v>
      </c>
      <c r="C35" s="13"/>
      <c r="D35" s="13"/>
      <c r="E35" s="13" t="s">
        <v>35</v>
      </c>
      <c r="F35" s="13"/>
      <c r="G35" s="34">
        <f>TABULACION!K59</f>
        <v>6.833333333333334</v>
      </c>
      <c r="H35" s="13">
        <v>25</v>
      </c>
    </row>
    <row r="36" spans="1:8" ht="12.75">
      <c r="A36" s="13" t="s">
        <v>137</v>
      </c>
      <c r="B36" s="13" t="s">
        <v>190</v>
      </c>
      <c r="C36" s="13"/>
      <c r="D36" s="13"/>
      <c r="E36" s="13" t="s">
        <v>27</v>
      </c>
      <c r="F36" s="13"/>
      <c r="G36" s="34">
        <f>TABULACION!K83</f>
        <v>6.333333333333334</v>
      </c>
      <c r="H36" s="13">
        <v>24</v>
      </c>
    </row>
    <row r="37" spans="1:8" ht="12.75">
      <c r="A37" s="13" t="s">
        <v>139</v>
      </c>
      <c r="B37" s="13" t="s">
        <v>197</v>
      </c>
      <c r="C37" s="13"/>
      <c r="D37" s="13"/>
      <c r="E37" s="13" t="s">
        <v>25</v>
      </c>
      <c r="F37" s="13"/>
      <c r="G37" s="34">
        <f>TABULACION!K93</f>
        <v>5.633333333333334</v>
      </c>
      <c r="H37" s="13">
        <v>23</v>
      </c>
    </row>
    <row r="38" spans="1:8" ht="12.75">
      <c r="A38" t="s">
        <v>141</v>
      </c>
      <c r="B38" t="s">
        <v>169</v>
      </c>
      <c r="E38" t="s">
        <v>25</v>
      </c>
      <c r="G38" s="17">
        <f>TABULACION!K47</f>
        <v>5.633333333333333</v>
      </c>
      <c r="H38" s="13">
        <v>22</v>
      </c>
    </row>
    <row r="39" spans="1:8" ht="12.75">
      <c r="A39" t="s">
        <v>143</v>
      </c>
      <c r="B39" t="s">
        <v>183</v>
      </c>
      <c r="E39" t="s">
        <v>29</v>
      </c>
      <c r="G39" s="17">
        <f>TABULACION!K75</f>
        <v>5.200000000000001</v>
      </c>
      <c r="H39" s="13">
        <v>21</v>
      </c>
    </row>
    <row r="40" spans="1:8" ht="12.75">
      <c r="A40" t="s">
        <v>145</v>
      </c>
      <c r="B40" s="36" t="s">
        <v>354</v>
      </c>
      <c r="C40" s="36"/>
      <c r="E40" t="s">
        <v>25</v>
      </c>
      <c r="G40" s="17">
        <f>TABULACION!K91</f>
        <v>4.866666666666667</v>
      </c>
      <c r="H40" s="13">
        <v>20</v>
      </c>
    </row>
    <row r="41" spans="1:8" ht="12.75">
      <c r="A41" t="s">
        <v>146</v>
      </c>
      <c r="B41" t="s">
        <v>176</v>
      </c>
      <c r="E41" t="s">
        <v>63</v>
      </c>
      <c r="G41" s="17">
        <f>TABULACION!K61</f>
        <v>4.166666666666667</v>
      </c>
      <c r="H41" s="13">
        <v>19</v>
      </c>
    </row>
    <row r="42" spans="1:8" ht="12.75">
      <c r="A42" t="s">
        <v>147</v>
      </c>
      <c r="B42" t="s">
        <v>171</v>
      </c>
      <c r="E42" t="s">
        <v>35</v>
      </c>
      <c r="G42" s="17">
        <f>TABULACION!K51</f>
        <v>3.966666666666667</v>
      </c>
      <c r="H42" s="13">
        <v>18</v>
      </c>
    </row>
    <row r="43" spans="1:8" ht="12.75">
      <c r="A43" t="s">
        <v>149</v>
      </c>
      <c r="B43" t="s">
        <v>170</v>
      </c>
      <c r="E43" t="s">
        <v>29</v>
      </c>
      <c r="G43" s="17">
        <f>TABULACION!K49</f>
        <v>3.3</v>
      </c>
      <c r="H43" s="13">
        <v>17</v>
      </c>
    </row>
    <row r="44" spans="1:8" ht="12.75">
      <c r="A44" t="s">
        <v>151</v>
      </c>
      <c r="B44" t="s">
        <v>181</v>
      </c>
      <c r="E44" t="s">
        <v>27</v>
      </c>
      <c r="G44" s="17">
        <f>TABULACION!K71</f>
        <v>3.3</v>
      </c>
      <c r="H44" s="13">
        <v>17</v>
      </c>
    </row>
    <row r="45" spans="1:8" ht="12.75">
      <c r="A45" t="s">
        <v>153</v>
      </c>
      <c r="B45" t="s">
        <v>180</v>
      </c>
      <c r="E45" t="s">
        <v>35</v>
      </c>
      <c r="G45" s="17">
        <f>TABULACION!K69</f>
        <v>2.9333333333333336</v>
      </c>
      <c r="H45" s="13">
        <v>15</v>
      </c>
    </row>
    <row r="46" spans="1:8" ht="12.75">
      <c r="A46" t="s">
        <v>155</v>
      </c>
      <c r="B46" t="s">
        <v>171</v>
      </c>
      <c r="E46" t="s">
        <v>29</v>
      </c>
      <c r="G46" s="17">
        <f>TABULACION!K89</f>
        <v>2.533333333333333</v>
      </c>
      <c r="H46" s="13">
        <v>14</v>
      </c>
    </row>
    <row r="47" spans="1:8" ht="12.75">
      <c r="A47" t="s">
        <v>157</v>
      </c>
      <c r="B47" t="s">
        <v>195</v>
      </c>
      <c r="E47" t="s">
        <v>76</v>
      </c>
      <c r="G47" s="17">
        <f>TABULACION!K87</f>
        <v>2.366666666666667</v>
      </c>
      <c r="H47" s="13">
        <v>13</v>
      </c>
    </row>
    <row r="48" spans="1:8" ht="12.75">
      <c r="A48" t="s">
        <v>159</v>
      </c>
      <c r="B48" t="s">
        <v>173</v>
      </c>
      <c r="E48" t="s">
        <v>53</v>
      </c>
      <c r="G48" s="17">
        <f>TABULACION!K55</f>
        <v>2.2</v>
      </c>
      <c r="H48" s="13">
        <v>12</v>
      </c>
    </row>
    <row r="49" spans="1:8" ht="12.75">
      <c r="A49" t="s">
        <v>160</v>
      </c>
      <c r="B49" t="s">
        <v>179</v>
      </c>
      <c r="E49" t="s">
        <v>37</v>
      </c>
      <c r="G49" s="17">
        <f>TABULACION!K67</f>
        <v>1.7999999999999998</v>
      </c>
      <c r="H49" s="13">
        <v>11</v>
      </c>
    </row>
    <row r="50" spans="1:8" ht="12.75">
      <c r="A50" t="s">
        <v>162</v>
      </c>
      <c r="B50" t="s">
        <v>172</v>
      </c>
      <c r="E50" t="s">
        <v>38</v>
      </c>
      <c r="G50" s="17">
        <f>TABULACION!K53</f>
        <v>1.7333333333333334</v>
      </c>
      <c r="H50" s="13">
        <v>10</v>
      </c>
    </row>
    <row r="51" spans="1:8" ht="12.75">
      <c r="A51" t="s">
        <v>164</v>
      </c>
      <c r="B51" t="s">
        <v>193</v>
      </c>
      <c r="E51" t="s">
        <v>37</v>
      </c>
      <c r="G51" s="17">
        <f>TABULACION!K85</f>
        <v>1.6000000000000003</v>
      </c>
      <c r="H51" s="13">
        <v>9</v>
      </c>
    </row>
    <row r="52" spans="1:8" ht="12.75">
      <c r="A52" t="s">
        <v>166</v>
      </c>
      <c r="B52" t="s">
        <v>184</v>
      </c>
      <c r="E52" t="s">
        <v>37</v>
      </c>
      <c r="G52" s="17">
        <f>TABULACION!K77</f>
        <v>1.2333333333333332</v>
      </c>
      <c r="H52" s="13">
        <v>8</v>
      </c>
    </row>
    <row r="53" spans="1:8" ht="12.75">
      <c r="A53" t="s">
        <v>185</v>
      </c>
      <c r="B53" t="s">
        <v>177</v>
      </c>
      <c r="E53" t="s">
        <v>28</v>
      </c>
      <c r="G53" s="17">
        <f>TABULACION!K63</f>
        <v>1.166666666666667</v>
      </c>
      <c r="H53" s="13">
        <v>7</v>
      </c>
    </row>
    <row r="54" spans="1:8" ht="12.75">
      <c r="A54" t="s">
        <v>187</v>
      </c>
      <c r="B54" t="s">
        <v>174</v>
      </c>
      <c r="E54" t="s">
        <v>38</v>
      </c>
      <c r="G54" s="17">
        <f>TABULACION!K57</f>
        <v>0.8333333333333335</v>
      </c>
      <c r="H54" s="13">
        <v>6</v>
      </c>
    </row>
    <row r="55" spans="1:8" ht="12.75">
      <c r="A55" t="s">
        <v>189</v>
      </c>
      <c r="B55" t="s">
        <v>182</v>
      </c>
      <c r="E55" t="s">
        <v>68</v>
      </c>
      <c r="G55" s="17">
        <f>TABULACION!K73</f>
        <v>0.5666666666666669</v>
      </c>
      <c r="H55" s="13">
        <v>5</v>
      </c>
    </row>
    <row r="56" spans="1:8" ht="12.75">
      <c r="A56" t="s">
        <v>191</v>
      </c>
      <c r="B56" t="s">
        <v>186</v>
      </c>
      <c r="E56" t="s">
        <v>38</v>
      </c>
      <c r="G56" s="17">
        <f>TABULACION!K79</f>
        <v>0.19999999999999996</v>
      </c>
      <c r="H56" s="13">
        <v>4</v>
      </c>
    </row>
    <row r="57" spans="1:8" ht="12.75">
      <c r="A57" t="s">
        <v>192</v>
      </c>
      <c r="B57" t="s">
        <v>178</v>
      </c>
      <c r="E57" t="s">
        <v>28</v>
      </c>
      <c r="G57" s="17">
        <f>TABULACION!K65</f>
        <v>0.10000000000000009</v>
      </c>
      <c r="H57" s="13">
        <v>3</v>
      </c>
    </row>
    <row r="58" spans="1:8" ht="12.75">
      <c r="A58" t="s">
        <v>194</v>
      </c>
      <c r="B58" t="s">
        <v>198</v>
      </c>
      <c r="E58" t="s">
        <v>68</v>
      </c>
      <c r="G58" s="17">
        <f>TABULACION!K95</f>
        <v>0.10000000000000009</v>
      </c>
      <c r="H58" s="13">
        <v>3</v>
      </c>
    </row>
    <row r="59" spans="1:8" ht="12.75" hidden="1">
      <c r="A59" t="s">
        <v>196</v>
      </c>
      <c r="B59" t="s">
        <v>188</v>
      </c>
      <c r="E59" t="s">
        <v>27</v>
      </c>
      <c r="G59" s="17">
        <f>TABULACION!K81</f>
        <v>0</v>
      </c>
      <c r="H59" s="13">
        <v>0</v>
      </c>
    </row>
    <row r="60" spans="1:8" ht="12.75">
      <c r="A60" s="37">
        <v>25</v>
      </c>
      <c r="B60" t="s">
        <v>199</v>
      </c>
      <c r="E60" t="s">
        <v>28</v>
      </c>
      <c r="G60" s="17">
        <f>TABULACION!K97</f>
        <v>-1.6333333333333333</v>
      </c>
      <c r="H60" s="13">
        <v>1</v>
      </c>
    </row>
    <row r="63" spans="1:4" ht="12.75">
      <c r="A63" s="11" t="s">
        <v>200</v>
      </c>
      <c r="B63" s="11"/>
      <c r="C63" s="11"/>
      <c r="D63" s="13"/>
    </row>
    <row r="64" ht="13.5" thickBot="1">
      <c r="D64" s="13"/>
    </row>
    <row r="65" spans="1:8" s="1" customFormat="1" ht="13.5" thickBot="1">
      <c r="A65" s="14"/>
      <c r="B65" s="15" t="s">
        <v>269</v>
      </c>
      <c r="C65" s="14"/>
      <c r="D65" s="14"/>
      <c r="E65" s="15" t="s">
        <v>270</v>
      </c>
      <c r="G65" s="16" t="s">
        <v>133</v>
      </c>
      <c r="H65" s="18" t="s">
        <v>281</v>
      </c>
    </row>
    <row r="66" ht="12.75">
      <c r="D66" s="13"/>
    </row>
    <row r="67" spans="1:8" ht="12.75">
      <c r="A67" t="s">
        <v>135</v>
      </c>
      <c r="B67" s="13" t="s">
        <v>205</v>
      </c>
      <c r="C67" s="13"/>
      <c r="D67" s="13"/>
      <c r="E67" s="13" t="s">
        <v>37</v>
      </c>
      <c r="F67" s="13"/>
      <c r="G67" s="34">
        <f>TABULACION!K112</f>
        <v>9.566666666666666</v>
      </c>
      <c r="H67" s="13">
        <v>14</v>
      </c>
    </row>
    <row r="68" spans="1:8" ht="12.75">
      <c r="A68" t="s">
        <v>137</v>
      </c>
      <c r="B68" s="13" t="s">
        <v>204</v>
      </c>
      <c r="C68" s="13"/>
      <c r="D68" s="13"/>
      <c r="E68" s="13" t="s">
        <v>53</v>
      </c>
      <c r="F68" s="13"/>
      <c r="G68" s="34">
        <f>TABULACION!K110</f>
        <v>9.200000000000001</v>
      </c>
      <c r="H68" s="13">
        <v>13</v>
      </c>
    </row>
    <row r="69" spans="1:8" ht="12.75">
      <c r="A69" t="s">
        <v>139</v>
      </c>
      <c r="B69" s="13" t="s">
        <v>209</v>
      </c>
      <c r="C69" s="13"/>
      <c r="D69" s="13"/>
      <c r="E69" s="13" t="s">
        <v>87</v>
      </c>
      <c r="F69" s="13"/>
      <c r="G69" s="34">
        <f>TABULACION!K120</f>
        <v>8.033333333333333</v>
      </c>
      <c r="H69" s="13">
        <v>12</v>
      </c>
    </row>
    <row r="70" spans="1:8" ht="12.75">
      <c r="A70" t="s">
        <v>141</v>
      </c>
      <c r="B70" t="s">
        <v>208</v>
      </c>
      <c r="E70" t="s">
        <v>87</v>
      </c>
      <c r="G70" s="17">
        <f>TABULACION!K118</f>
        <v>7.8999999999999995</v>
      </c>
      <c r="H70" s="13">
        <v>11</v>
      </c>
    </row>
    <row r="71" spans="1:8" ht="12.75">
      <c r="A71" t="s">
        <v>143</v>
      </c>
      <c r="B71" t="s">
        <v>202</v>
      </c>
      <c r="E71" t="s">
        <v>29</v>
      </c>
      <c r="G71" s="17">
        <f>TABULACION!K106</f>
        <v>7.666666666666667</v>
      </c>
      <c r="H71" s="13">
        <v>10</v>
      </c>
    </row>
    <row r="72" spans="1:8" ht="12.75">
      <c r="A72" t="s">
        <v>145</v>
      </c>
      <c r="B72" t="s">
        <v>201</v>
      </c>
      <c r="E72" t="s">
        <v>68</v>
      </c>
      <c r="G72" s="17">
        <f>TABULACION!K104</f>
        <v>7.633333333333333</v>
      </c>
      <c r="H72" s="13">
        <v>9</v>
      </c>
    </row>
    <row r="73" spans="1:8" ht="12.75">
      <c r="A73" t="s">
        <v>146</v>
      </c>
      <c r="B73" t="s">
        <v>212</v>
      </c>
      <c r="E73" t="s">
        <v>53</v>
      </c>
      <c r="G73" s="17">
        <f>TABULACION!K126</f>
        <v>6.766666666666667</v>
      </c>
      <c r="H73" s="13">
        <v>8</v>
      </c>
    </row>
    <row r="74" spans="1:8" ht="12.75">
      <c r="A74" t="s">
        <v>147</v>
      </c>
      <c r="B74" t="s">
        <v>211</v>
      </c>
      <c r="E74" t="s">
        <v>29</v>
      </c>
      <c r="G74" s="17">
        <f>TABULACION!K124</f>
        <v>6.766666666666666</v>
      </c>
      <c r="H74" s="13">
        <v>8</v>
      </c>
    </row>
    <row r="75" spans="1:8" ht="12.75">
      <c r="A75" t="s">
        <v>149</v>
      </c>
      <c r="B75" t="s">
        <v>203</v>
      </c>
      <c r="E75" t="s">
        <v>38</v>
      </c>
      <c r="G75" s="17">
        <f>TABULACION!K108</f>
        <v>6.033333333333333</v>
      </c>
      <c r="H75" s="13">
        <v>6</v>
      </c>
    </row>
    <row r="76" spans="1:8" ht="12.75">
      <c r="A76" t="s">
        <v>151</v>
      </c>
      <c r="B76" t="s">
        <v>207</v>
      </c>
      <c r="E76" t="s">
        <v>35</v>
      </c>
      <c r="G76" s="17">
        <f>TABULACION!K116</f>
        <v>5.966666666666667</v>
      </c>
      <c r="H76" s="13">
        <v>5</v>
      </c>
    </row>
    <row r="77" spans="1:8" ht="12.75">
      <c r="A77" t="s">
        <v>153</v>
      </c>
      <c r="B77" t="s">
        <v>206</v>
      </c>
      <c r="E77" t="s">
        <v>35</v>
      </c>
      <c r="G77" s="17">
        <f>TABULACION!K114</f>
        <v>4.733333333333333</v>
      </c>
      <c r="H77" s="13">
        <v>4</v>
      </c>
    </row>
    <row r="78" spans="1:8" ht="12.75">
      <c r="A78" t="s">
        <v>155</v>
      </c>
      <c r="B78" t="s">
        <v>213</v>
      </c>
      <c r="E78" t="s">
        <v>68</v>
      </c>
      <c r="G78" s="17">
        <v>4.7</v>
      </c>
      <c r="H78" s="13">
        <v>3</v>
      </c>
    </row>
    <row r="79" spans="1:8" ht="12.75">
      <c r="A79" t="s">
        <v>157</v>
      </c>
      <c r="B79" t="s">
        <v>210</v>
      </c>
      <c r="E79" t="s">
        <v>53</v>
      </c>
      <c r="G79" s="17">
        <f>TABULACION!K122</f>
        <v>4.133333333333335</v>
      </c>
      <c r="H79" s="13">
        <v>2</v>
      </c>
    </row>
    <row r="80" spans="1:8" ht="12.75" hidden="1">
      <c r="A80" t="s">
        <v>159</v>
      </c>
      <c r="B80" t="s">
        <v>214</v>
      </c>
      <c r="E80" t="s">
        <v>68</v>
      </c>
      <c r="G80" s="17">
        <f>TABULACION!K130</f>
        <v>4.699999999999999</v>
      </c>
      <c r="H80" s="13">
        <v>2</v>
      </c>
    </row>
    <row r="81" spans="1:8" ht="12.75">
      <c r="A81" s="37">
        <v>14</v>
      </c>
      <c r="B81" t="s">
        <v>215</v>
      </c>
      <c r="E81" t="s">
        <v>26</v>
      </c>
      <c r="G81" s="17">
        <f>TABULACION!K132</f>
        <v>2.7</v>
      </c>
      <c r="H81" s="13">
        <v>1</v>
      </c>
    </row>
    <row r="82" ht="12.75">
      <c r="G82" s="17"/>
    </row>
    <row r="83" spans="1:4" ht="12.75">
      <c r="A83" s="11" t="s">
        <v>216</v>
      </c>
      <c r="B83" s="11"/>
      <c r="C83" s="11"/>
      <c r="D83" s="13"/>
    </row>
    <row r="84" s="1" customFormat="1" ht="13.5" thickBot="1">
      <c r="D84" s="14"/>
    </row>
    <row r="85" spans="1:8" s="1" customFormat="1" ht="13.5" thickBot="1">
      <c r="A85" s="14"/>
      <c r="B85" s="15" t="s">
        <v>269</v>
      </c>
      <c r="C85" s="14"/>
      <c r="D85" s="14"/>
      <c r="E85" s="15" t="s">
        <v>270</v>
      </c>
      <c r="G85" s="16" t="s">
        <v>133</v>
      </c>
      <c r="H85" s="18" t="s">
        <v>281</v>
      </c>
    </row>
    <row r="86" s="1" customFormat="1" ht="12.75">
      <c r="D86" s="14"/>
    </row>
    <row r="87" spans="1:8" ht="12.75">
      <c r="A87" s="13" t="s">
        <v>217</v>
      </c>
      <c r="B87" s="13" t="s">
        <v>218</v>
      </c>
      <c r="C87" s="13"/>
      <c r="D87" s="13"/>
      <c r="E87" s="13" t="s">
        <v>35</v>
      </c>
      <c r="F87" s="13"/>
      <c r="G87" s="34">
        <f>TABULACION!K138</f>
        <v>1.0333333333333332</v>
      </c>
      <c r="H87">
        <v>1</v>
      </c>
    </row>
    <row r="89" spans="1:4" ht="12.75">
      <c r="A89" s="11" t="s">
        <v>219</v>
      </c>
      <c r="B89" s="11"/>
      <c r="C89" s="11"/>
      <c r="D89" s="13"/>
    </row>
    <row r="90" ht="13.5" thickBot="1"/>
    <row r="91" spans="1:8" s="1" customFormat="1" ht="13.5" thickBot="1">
      <c r="A91" s="14"/>
      <c r="B91" s="15" t="s">
        <v>269</v>
      </c>
      <c r="C91" s="14"/>
      <c r="D91" s="14"/>
      <c r="E91" s="15" t="s">
        <v>270</v>
      </c>
      <c r="G91" s="16" t="s">
        <v>133</v>
      </c>
      <c r="H91" s="18" t="s">
        <v>281</v>
      </c>
    </row>
    <row r="93" spans="1:8" ht="12.75">
      <c r="A93" s="13" t="s">
        <v>135</v>
      </c>
      <c r="B93" s="13" t="s">
        <v>223</v>
      </c>
      <c r="C93" s="13"/>
      <c r="D93" s="13"/>
      <c r="E93" s="13" t="s">
        <v>28</v>
      </c>
      <c r="F93" s="13"/>
      <c r="G93" s="34">
        <f>TABULACION!K151</f>
        <v>4.733333333333333</v>
      </c>
      <c r="H93" s="13">
        <v>4</v>
      </c>
    </row>
    <row r="94" spans="1:8" ht="12.75">
      <c r="A94" s="13" t="s">
        <v>137</v>
      </c>
      <c r="B94" s="13" t="s">
        <v>220</v>
      </c>
      <c r="C94" s="13"/>
      <c r="D94" s="13"/>
      <c r="E94" s="13" t="s">
        <v>53</v>
      </c>
      <c r="F94" s="13"/>
      <c r="G94" s="34">
        <f>TABULACION!K145</f>
        <v>4.633333333333335</v>
      </c>
      <c r="H94" s="13">
        <v>3</v>
      </c>
    </row>
    <row r="95" spans="1:8" ht="12.75">
      <c r="A95" s="13" t="s">
        <v>139</v>
      </c>
      <c r="B95" s="13" t="s">
        <v>221</v>
      </c>
      <c r="C95" s="13"/>
      <c r="D95" s="13"/>
      <c r="E95" s="13" t="s">
        <v>25</v>
      </c>
      <c r="F95" s="13"/>
      <c r="G95" s="34">
        <f>TABULACION!K147</f>
        <v>2.5</v>
      </c>
      <c r="H95" s="13">
        <v>2</v>
      </c>
    </row>
    <row r="96" spans="1:8" ht="12.75">
      <c r="A96" t="s">
        <v>141</v>
      </c>
      <c r="B96" t="s">
        <v>222</v>
      </c>
      <c r="E96" t="s">
        <v>37</v>
      </c>
      <c r="G96" s="17">
        <f>TABULACION!K149</f>
        <v>-0.3666666666666665</v>
      </c>
      <c r="H96" s="13">
        <v>1</v>
      </c>
    </row>
    <row r="98" spans="1:4" ht="12.75">
      <c r="A98" s="11" t="s">
        <v>224</v>
      </c>
      <c r="B98" s="11"/>
      <c r="C98" s="11"/>
      <c r="D98" s="13"/>
    </row>
    <row r="99" ht="13.5" thickBot="1">
      <c r="D99" s="13"/>
    </row>
    <row r="100" spans="1:8" s="1" customFormat="1" ht="13.5" thickBot="1">
      <c r="A100" s="14"/>
      <c r="B100" s="15" t="s">
        <v>269</v>
      </c>
      <c r="C100" s="14"/>
      <c r="D100" s="14"/>
      <c r="E100" s="15" t="s">
        <v>270</v>
      </c>
      <c r="G100" s="16" t="s">
        <v>133</v>
      </c>
      <c r="H100" s="18" t="s">
        <v>281</v>
      </c>
    </row>
    <row r="101" ht="12.75">
      <c r="D101" s="13"/>
    </row>
    <row r="102" spans="1:8" ht="12.75">
      <c r="A102" t="s">
        <v>135</v>
      </c>
      <c r="B102" s="13" t="s">
        <v>227</v>
      </c>
      <c r="C102" s="13"/>
      <c r="D102" s="13"/>
      <c r="E102" s="13" t="s">
        <v>37</v>
      </c>
      <c r="F102" s="13"/>
      <c r="G102" s="34">
        <f>TABULACION!K162</f>
        <v>7.766666666666666</v>
      </c>
      <c r="H102" s="13">
        <v>3</v>
      </c>
    </row>
    <row r="103" spans="1:8" ht="12.75">
      <c r="A103" t="s">
        <v>137</v>
      </c>
      <c r="B103" s="13" t="s">
        <v>225</v>
      </c>
      <c r="C103" s="13"/>
      <c r="D103" s="13"/>
      <c r="E103" s="13" t="s">
        <v>35</v>
      </c>
      <c r="F103" s="13"/>
      <c r="G103" s="34">
        <f>TABULACION!K158</f>
        <v>5.633333333333334</v>
      </c>
      <c r="H103" s="13">
        <v>2</v>
      </c>
    </row>
    <row r="104" spans="1:8" ht="12.75">
      <c r="A104" t="s">
        <v>139</v>
      </c>
      <c r="B104" s="13" t="s">
        <v>226</v>
      </c>
      <c r="C104" s="13"/>
      <c r="D104" s="13"/>
      <c r="E104" s="13" t="s">
        <v>68</v>
      </c>
      <c r="F104" s="13"/>
      <c r="G104" s="34">
        <f>TABULACION!K160</f>
        <v>3.2666666666666657</v>
      </c>
      <c r="H104" s="13">
        <v>1</v>
      </c>
    </row>
    <row r="107" spans="1:4" ht="12.75">
      <c r="A107" s="69" t="s">
        <v>228</v>
      </c>
      <c r="B107" s="69"/>
      <c r="C107" s="69"/>
      <c r="D107" s="13"/>
    </row>
    <row r="108" ht="13.5" thickBot="1">
      <c r="D108" s="13"/>
    </row>
    <row r="109" spans="1:8" s="1" customFormat="1" ht="13.5" thickBot="1">
      <c r="A109" s="14"/>
      <c r="B109" s="15" t="s">
        <v>269</v>
      </c>
      <c r="C109" s="14"/>
      <c r="D109" s="14"/>
      <c r="E109" s="15" t="s">
        <v>270</v>
      </c>
      <c r="G109" s="16" t="s">
        <v>133</v>
      </c>
      <c r="H109" s="18" t="s">
        <v>281</v>
      </c>
    </row>
    <row r="110" ht="12.75">
      <c r="D110" s="13"/>
    </row>
    <row r="111" spans="1:8" ht="12.75">
      <c r="A111" t="s">
        <v>135</v>
      </c>
      <c r="B111" s="13" t="s">
        <v>233</v>
      </c>
      <c r="C111" s="13"/>
      <c r="D111" s="13"/>
      <c r="E111" s="13" t="s">
        <v>53</v>
      </c>
      <c r="F111" s="13"/>
      <c r="G111" s="34">
        <f>TABULACION!J176</f>
        <v>15.6</v>
      </c>
      <c r="H111" s="13">
        <v>12</v>
      </c>
    </row>
    <row r="112" spans="1:8" ht="12.75">
      <c r="A112" t="s">
        <v>137</v>
      </c>
      <c r="B112" s="13" t="s">
        <v>229</v>
      </c>
      <c r="C112" s="13"/>
      <c r="D112" s="13"/>
      <c r="E112" s="13" t="s">
        <v>29</v>
      </c>
      <c r="F112" s="13"/>
      <c r="G112" s="34">
        <f>TABULACION!J168</f>
        <v>15.4</v>
      </c>
      <c r="H112" s="13">
        <v>10</v>
      </c>
    </row>
    <row r="113" spans="1:8" ht="12.75">
      <c r="A113" t="s">
        <v>139</v>
      </c>
      <c r="B113" s="13" t="s">
        <v>234</v>
      </c>
      <c r="C113" s="13"/>
      <c r="D113" s="13"/>
      <c r="E113" s="13" t="s">
        <v>35</v>
      </c>
      <c r="F113" s="13"/>
      <c r="G113" s="34">
        <f>TABULACION!J178</f>
        <v>12.066666666666666</v>
      </c>
      <c r="H113" s="13">
        <v>8</v>
      </c>
    </row>
    <row r="114" spans="1:8" ht="12.75">
      <c r="A114" t="s">
        <v>141</v>
      </c>
      <c r="B114" t="s">
        <v>232</v>
      </c>
      <c r="E114" t="s">
        <v>35</v>
      </c>
      <c r="G114" s="17">
        <f>TABULACION!J174</f>
        <v>10.2</v>
      </c>
      <c r="H114" s="13">
        <v>6</v>
      </c>
    </row>
    <row r="115" spans="1:8" ht="12.75">
      <c r="A115" t="s">
        <v>143</v>
      </c>
      <c r="B115" t="s">
        <v>231</v>
      </c>
      <c r="E115" t="s">
        <v>68</v>
      </c>
      <c r="G115" s="17">
        <f>TABULACION!J172</f>
        <v>9.333333333333334</v>
      </c>
      <c r="H115" s="13">
        <v>4</v>
      </c>
    </row>
    <row r="116" spans="1:8" ht="12.75">
      <c r="A116" t="s">
        <v>145</v>
      </c>
      <c r="B116" t="s">
        <v>230</v>
      </c>
      <c r="E116" t="s">
        <v>26</v>
      </c>
      <c r="G116" s="17">
        <f>TABULACION!J170</f>
        <v>-1.9666666666666663</v>
      </c>
      <c r="H116" s="13">
        <v>2</v>
      </c>
    </row>
    <row r="119" spans="1:4" ht="12.75">
      <c r="A119" s="69" t="s">
        <v>236</v>
      </c>
      <c r="B119" s="69"/>
      <c r="C119" s="69"/>
      <c r="D119" s="13"/>
    </row>
    <row r="120" ht="13.5" thickBot="1">
      <c r="D120" s="13"/>
    </row>
    <row r="121" spans="1:8" s="1" customFormat="1" ht="13.5" thickBot="1">
      <c r="A121" s="14"/>
      <c r="B121" s="15" t="s">
        <v>269</v>
      </c>
      <c r="C121" s="14"/>
      <c r="D121" s="14"/>
      <c r="E121" s="15" t="s">
        <v>270</v>
      </c>
      <c r="G121" s="16" t="s">
        <v>133</v>
      </c>
      <c r="H121" s="18" t="s">
        <v>281</v>
      </c>
    </row>
    <row r="122" ht="12.75">
      <c r="D122" s="13"/>
    </row>
    <row r="123" spans="1:8" ht="12.75">
      <c r="A123" s="13" t="s">
        <v>135</v>
      </c>
      <c r="B123" s="13" t="s">
        <v>237</v>
      </c>
      <c r="C123" s="13"/>
      <c r="D123" s="13"/>
      <c r="E123" s="13" t="s">
        <v>27</v>
      </c>
      <c r="F123" s="13"/>
      <c r="G123" s="34">
        <f>TABULACION!J184</f>
        <v>30.46666666666667</v>
      </c>
      <c r="H123" s="13">
        <v>22</v>
      </c>
    </row>
    <row r="124" spans="1:8" ht="12.75">
      <c r="A124" s="13" t="s">
        <v>137</v>
      </c>
      <c r="B124" s="13" t="s">
        <v>239</v>
      </c>
      <c r="C124" s="13"/>
      <c r="D124" s="13"/>
      <c r="E124" s="13" t="s">
        <v>53</v>
      </c>
      <c r="F124" s="13"/>
      <c r="G124" s="34">
        <f>TABULACION!J188</f>
        <v>25.666666666666668</v>
      </c>
      <c r="H124" s="13">
        <v>20</v>
      </c>
    </row>
    <row r="125" spans="1:8" ht="12.75">
      <c r="A125" s="13" t="s">
        <v>139</v>
      </c>
      <c r="B125" s="13" t="s">
        <v>235</v>
      </c>
      <c r="C125" s="13"/>
      <c r="D125" s="13"/>
      <c r="E125" s="13" t="s">
        <v>25</v>
      </c>
      <c r="F125" s="13"/>
      <c r="G125" s="34">
        <f>TABULACION!J204</f>
        <v>23.26666666666667</v>
      </c>
      <c r="H125" s="13">
        <v>18</v>
      </c>
    </row>
    <row r="126" spans="1:8" ht="12.75">
      <c r="A126" t="s">
        <v>141</v>
      </c>
      <c r="B126" t="s">
        <v>238</v>
      </c>
      <c r="E126" t="s">
        <v>29</v>
      </c>
      <c r="G126" s="17">
        <f>TABULACION!J186</f>
        <v>21.8</v>
      </c>
      <c r="H126" s="13">
        <v>16</v>
      </c>
    </row>
    <row r="127" spans="1:8" ht="12.75">
      <c r="A127" t="s">
        <v>143</v>
      </c>
      <c r="B127" t="s">
        <v>241</v>
      </c>
      <c r="E127" t="s">
        <v>35</v>
      </c>
      <c r="G127" s="17">
        <f>TABULACION!J192</f>
        <v>20.6</v>
      </c>
      <c r="H127" s="13">
        <v>14</v>
      </c>
    </row>
    <row r="128" spans="1:8" ht="12.75">
      <c r="A128" t="s">
        <v>145</v>
      </c>
      <c r="B128" t="s">
        <v>243</v>
      </c>
      <c r="E128" t="s">
        <v>35</v>
      </c>
      <c r="G128" s="17">
        <f>TABULACION!J196</f>
        <v>20.4</v>
      </c>
      <c r="H128" s="13">
        <v>12</v>
      </c>
    </row>
    <row r="129" spans="1:8" ht="12.75">
      <c r="A129" t="s">
        <v>146</v>
      </c>
      <c r="B129" t="s">
        <v>246</v>
      </c>
      <c r="E129" t="s">
        <v>28</v>
      </c>
      <c r="G129" s="17">
        <f>TABULACION!J202</f>
        <v>20.366666666666667</v>
      </c>
      <c r="H129" s="13">
        <v>10</v>
      </c>
    </row>
    <row r="130" spans="1:8" ht="12.75">
      <c r="A130" t="s">
        <v>147</v>
      </c>
      <c r="B130" t="s">
        <v>244</v>
      </c>
      <c r="E130" t="s">
        <v>37</v>
      </c>
      <c r="G130" s="17">
        <f>TABULACION!J198</f>
        <v>18.8</v>
      </c>
      <c r="H130" s="13">
        <v>8</v>
      </c>
    </row>
    <row r="131" spans="1:8" ht="12.75">
      <c r="A131" t="s">
        <v>149</v>
      </c>
      <c r="B131" t="s">
        <v>242</v>
      </c>
      <c r="E131" t="s">
        <v>37</v>
      </c>
      <c r="G131" s="17">
        <f>TABULACION!J194</f>
        <v>17.4</v>
      </c>
      <c r="H131" s="13">
        <v>6</v>
      </c>
    </row>
    <row r="132" spans="1:8" ht="12.75">
      <c r="A132" t="s">
        <v>151</v>
      </c>
      <c r="B132" t="s">
        <v>245</v>
      </c>
      <c r="E132" t="s">
        <v>29</v>
      </c>
      <c r="G132" s="17">
        <f>TABULACION!J200</f>
        <v>17.366666666666667</v>
      </c>
      <c r="H132" s="13">
        <v>4</v>
      </c>
    </row>
    <row r="133" spans="1:8" ht="12.75" customHeight="1">
      <c r="A133" s="37">
        <v>11</v>
      </c>
      <c r="B133" t="s">
        <v>240</v>
      </c>
      <c r="E133" t="s">
        <v>28</v>
      </c>
      <c r="G133" s="17">
        <f>TABULACION!J190</f>
        <v>9.666666666666666</v>
      </c>
      <c r="H133" s="13">
        <v>2</v>
      </c>
    </row>
    <row r="135" spans="1:4" ht="12.75">
      <c r="A135" s="69" t="s">
        <v>247</v>
      </c>
      <c r="B135" s="69"/>
      <c r="C135" s="69"/>
      <c r="D135" s="13"/>
    </row>
    <row r="136" ht="13.5" thickBot="1">
      <c r="D136" s="13"/>
    </row>
    <row r="137" spans="1:8" ht="13.5" thickBot="1">
      <c r="A137" s="14"/>
      <c r="B137" s="15" t="s">
        <v>269</v>
      </c>
      <c r="C137" s="14"/>
      <c r="D137" s="14"/>
      <c r="E137" s="15" t="s">
        <v>270</v>
      </c>
      <c r="F137" s="1"/>
      <c r="G137" s="16" t="s">
        <v>133</v>
      </c>
      <c r="H137" s="18" t="s">
        <v>281</v>
      </c>
    </row>
    <row r="138" spans="1:8" s="1" customFormat="1" ht="12.75">
      <c r="A138"/>
      <c r="B138"/>
      <c r="C138"/>
      <c r="D138" s="13"/>
      <c r="E138"/>
      <c r="F138"/>
      <c r="G138"/>
      <c r="H138"/>
    </row>
    <row r="139" spans="1:8" ht="12.75">
      <c r="A139" t="s">
        <v>135</v>
      </c>
      <c r="B139" s="13" t="s">
        <v>253</v>
      </c>
      <c r="C139" s="13"/>
      <c r="D139" s="13"/>
      <c r="E139" s="13" t="s">
        <v>87</v>
      </c>
      <c r="F139" s="13"/>
      <c r="G139" s="34">
        <f>TABULACION!J221</f>
        <v>42.53333333333334</v>
      </c>
      <c r="H139" s="13">
        <v>20</v>
      </c>
    </row>
    <row r="140" spans="1:8" ht="12.75">
      <c r="A140" t="s">
        <v>137</v>
      </c>
      <c r="B140" s="13" t="s">
        <v>249</v>
      </c>
      <c r="C140" s="13"/>
      <c r="D140" s="13"/>
      <c r="E140" s="13" t="s">
        <v>53</v>
      </c>
      <c r="F140" s="13"/>
      <c r="G140" s="34">
        <f>TABULACION!J213</f>
        <v>38.53333333333334</v>
      </c>
      <c r="H140" s="13">
        <v>18</v>
      </c>
    </row>
    <row r="141" spans="1:8" ht="12.75">
      <c r="A141" t="s">
        <v>139</v>
      </c>
      <c r="B141" s="13" t="s">
        <v>251</v>
      </c>
      <c r="C141" s="13"/>
      <c r="D141" s="13"/>
      <c r="E141" s="13" t="s">
        <v>37</v>
      </c>
      <c r="F141" s="13"/>
      <c r="G141" s="34">
        <f>TABULACION!J217</f>
        <v>34.833333333333336</v>
      </c>
      <c r="H141" s="13">
        <v>16</v>
      </c>
    </row>
    <row r="142" spans="1:8" ht="12.75">
      <c r="A142" t="s">
        <v>141</v>
      </c>
      <c r="B142" t="s">
        <v>248</v>
      </c>
      <c r="E142" t="s">
        <v>35</v>
      </c>
      <c r="G142" s="17">
        <f>TABULACION!J211</f>
        <v>34.46666666666666</v>
      </c>
      <c r="H142" s="13">
        <v>14</v>
      </c>
    </row>
    <row r="143" spans="1:8" ht="12.75">
      <c r="A143" s="37">
        <v>5</v>
      </c>
      <c r="B143" t="s">
        <v>256</v>
      </c>
      <c r="E143" t="s">
        <v>35</v>
      </c>
      <c r="G143" s="17">
        <f>TABULACION!J229</f>
        <v>31.733333333333334</v>
      </c>
      <c r="H143" s="13">
        <v>12</v>
      </c>
    </row>
    <row r="144" spans="1:8" ht="12.75">
      <c r="A144" s="37">
        <v>6</v>
      </c>
      <c r="B144" t="s">
        <v>356</v>
      </c>
      <c r="E144" t="s">
        <v>53</v>
      </c>
      <c r="G144" s="17">
        <f>TABULACION!J223</f>
        <v>24.333333333333332</v>
      </c>
      <c r="H144" s="13">
        <v>10</v>
      </c>
    </row>
    <row r="145" spans="1:8" ht="12.75">
      <c r="A145" s="37">
        <v>7</v>
      </c>
      <c r="B145" t="s">
        <v>254</v>
      </c>
      <c r="E145" t="s">
        <v>63</v>
      </c>
      <c r="G145" s="17">
        <f>TABULACION!J225</f>
        <v>21.46666666666667</v>
      </c>
      <c r="H145" s="13">
        <v>8</v>
      </c>
    </row>
    <row r="146" spans="1:8" ht="12.75">
      <c r="A146" s="37">
        <v>8</v>
      </c>
      <c r="B146" t="s">
        <v>250</v>
      </c>
      <c r="E146" t="s">
        <v>63</v>
      </c>
      <c r="G146" s="17">
        <f>TABULACION!J215</f>
        <v>21.2</v>
      </c>
      <c r="H146" s="13">
        <v>6</v>
      </c>
    </row>
    <row r="147" spans="1:8" ht="12.75">
      <c r="A147" s="37">
        <v>9</v>
      </c>
      <c r="B147" t="s">
        <v>252</v>
      </c>
      <c r="E147" t="s">
        <v>76</v>
      </c>
      <c r="G147" s="17">
        <f>TABULACION!J219</f>
        <v>16.46666666666667</v>
      </c>
      <c r="H147" s="13">
        <v>4</v>
      </c>
    </row>
    <row r="148" spans="1:8" ht="12.75">
      <c r="A148" s="37">
        <v>10</v>
      </c>
      <c r="B148" t="s">
        <v>255</v>
      </c>
      <c r="E148" t="s">
        <v>26</v>
      </c>
      <c r="G148" s="17">
        <f>TABULACION!J227</f>
        <v>14</v>
      </c>
      <c r="H148" s="13">
        <v>2</v>
      </c>
    </row>
    <row r="150" spans="1:4" ht="12.75">
      <c r="A150" s="11" t="s">
        <v>257</v>
      </c>
      <c r="B150" s="11"/>
      <c r="D150" s="13"/>
    </row>
    <row r="151" ht="13.5" thickBot="1">
      <c r="D151" s="13"/>
    </row>
    <row r="152" spans="1:8" ht="13.5" thickBot="1">
      <c r="A152" s="14"/>
      <c r="B152" s="15" t="s">
        <v>269</v>
      </c>
      <c r="C152" s="14"/>
      <c r="D152" s="14"/>
      <c r="E152" s="15" t="s">
        <v>270</v>
      </c>
      <c r="F152" s="1"/>
      <c r="G152" s="16" t="s">
        <v>133</v>
      </c>
      <c r="H152" s="18" t="s">
        <v>281</v>
      </c>
    </row>
    <row r="153" ht="12.75">
      <c r="D153" s="13"/>
    </row>
    <row r="154" spans="1:8" ht="12.75">
      <c r="A154" t="s">
        <v>135</v>
      </c>
      <c r="B154" s="13" t="s">
        <v>118</v>
      </c>
      <c r="C154" s="13"/>
      <c r="D154" s="13"/>
      <c r="E154" s="13"/>
      <c r="F154" s="13"/>
      <c r="G154" s="34">
        <f>TABULACION!J235</f>
        <v>25.1</v>
      </c>
      <c r="H154" s="13">
        <v>10</v>
      </c>
    </row>
    <row r="155" spans="1:8" s="1" customFormat="1" ht="12.75">
      <c r="A155" t="s">
        <v>137</v>
      </c>
      <c r="B155" s="13" t="s">
        <v>119</v>
      </c>
      <c r="C155" s="13"/>
      <c r="D155" s="13"/>
      <c r="E155" s="13"/>
      <c r="F155" s="13"/>
      <c r="G155" s="34">
        <f>TABULACION!J237</f>
        <v>17.334</v>
      </c>
      <c r="H155" s="13">
        <v>5</v>
      </c>
    </row>
    <row r="157" spans="1:4" ht="12.75">
      <c r="A157" s="11" t="s">
        <v>258</v>
      </c>
      <c r="B157" s="11"/>
      <c r="D157" s="13"/>
    </row>
    <row r="158" ht="13.5" thickBot="1">
      <c r="D158" s="13"/>
    </row>
    <row r="159" spans="1:8" ht="13.5" thickBot="1">
      <c r="A159" s="14"/>
      <c r="B159" s="15" t="s">
        <v>269</v>
      </c>
      <c r="C159" s="14"/>
      <c r="D159" s="14"/>
      <c r="E159" s="15" t="s">
        <v>270</v>
      </c>
      <c r="F159" s="1"/>
      <c r="G159" s="16" t="s">
        <v>133</v>
      </c>
      <c r="H159" s="18" t="s">
        <v>281</v>
      </c>
    </row>
    <row r="160" ht="12.75">
      <c r="D160" s="13"/>
    </row>
    <row r="161" spans="1:8" ht="12.75">
      <c r="A161" s="13" t="s">
        <v>217</v>
      </c>
      <c r="B161" s="13" t="s">
        <v>260</v>
      </c>
      <c r="C161" s="13"/>
      <c r="D161" s="13"/>
      <c r="E161" s="13"/>
      <c r="F161" s="13"/>
      <c r="G161" s="34">
        <f>TABULACION!J251</f>
        <v>31.673333333333336</v>
      </c>
      <c r="H161" s="13">
        <v>25</v>
      </c>
    </row>
    <row r="162" spans="1:8" s="1" customFormat="1" ht="12.75">
      <c r="A162" s="13" t="s">
        <v>137</v>
      </c>
      <c r="B162" s="13" t="s">
        <v>38</v>
      </c>
      <c r="C162" s="13"/>
      <c r="D162" s="13"/>
      <c r="E162" s="13"/>
      <c r="F162" s="13"/>
      <c r="G162" s="34">
        <f>TABULACION!J247</f>
        <v>28.80666666666667</v>
      </c>
      <c r="H162" s="13">
        <v>20</v>
      </c>
    </row>
    <row r="163" spans="1:8" ht="12.75">
      <c r="A163" s="13" t="s">
        <v>139</v>
      </c>
      <c r="B163" s="13" t="s">
        <v>28</v>
      </c>
      <c r="C163" s="13"/>
      <c r="D163" s="13"/>
      <c r="E163" s="13"/>
      <c r="F163" s="13"/>
      <c r="G163" s="34">
        <f>TABULACION!J245</f>
        <v>24.74</v>
      </c>
      <c r="H163" s="13">
        <v>15</v>
      </c>
    </row>
    <row r="164" spans="1:8" ht="12.75">
      <c r="A164" t="s">
        <v>141</v>
      </c>
      <c r="B164" t="s">
        <v>37</v>
      </c>
      <c r="G164" s="17">
        <f>TABULACION!J249</f>
        <v>21.94</v>
      </c>
      <c r="H164" s="13">
        <v>10</v>
      </c>
    </row>
    <row r="165" spans="1:8" ht="12.75">
      <c r="A165" t="s">
        <v>143</v>
      </c>
      <c r="B165" t="s">
        <v>259</v>
      </c>
      <c r="D165" s="13"/>
      <c r="G165" s="17">
        <f>TABULACION!J243</f>
        <v>20.8</v>
      </c>
      <c r="H165" s="13">
        <v>5</v>
      </c>
    </row>
    <row r="167" spans="1:4" ht="12.75">
      <c r="A167" s="11" t="s">
        <v>261</v>
      </c>
      <c r="B167" s="11"/>
      <c r="D167" s="13"/>
    </row>
    <row r="168" ht="13.5" thickBot="1">
      <c r="D168" s="13"/>
    </row>
    <row r="169" spans="1:8" ht="13.5" thickBot="1">
      <c r="A169" s="14"/>
      <c r="B169" s="15" t="s">
        <v>269</v>
      </c>
      <c r="C169" s="14"/>
      <c r="D169" s="14"/>
      <c r="E169" s="15" t="s">
        <v>270</v>
      </c>
      <c r="F169" s="1"/>
      <c r="G169" s="16" t="s">
        <v>133</v>
      </c>
      <c r="H169" s="18" t="s">
        <v>281</v>
      </c>
    </row>
    <row r="170" ht="12.75">
      <c r="D170" s="13"/>
    </row>
    <row r="171" spans="1:8" ht="12.75">
      <c r="A171" s="13" t="s">
        <v>135</v>
      </c>
      <c r="B171" s="13" t="s">
        <v>35</v>
      </c>
      <c r="C171" s="13"/>
      <c r="D171" s="13"/>
      <c r="E171" s="13"/>
      <c r="F171" s="13"/>
      <c r="G171" s="34">
        <f>TABULACION!J260</f>
        <v>39.8</v>
      </c>
      <c r="H171" s="13">
        <v>20</v>
      </c>
    </row>
    <row r="172" spans="1:8" s="1" customFormat="1" ht="12.75">
      <c r="A172" s="38">
        <v>2</v>
      </c>
      <c r="B172" s="13" t="s">
        <v>53</v>
      </c>
      <c r="C172" s="13"/>
      <c r="D172" s="13"/>
      <c r="E172" s="13"/>
      <c r="F172" s="13"/>
      <c r="G172" s="34">
        <f>TABULACION!J262</f>
        <v>37.86666666666667</v>
      </c>
      <c r="H172" s="13">
        <v>15</v>
      </c>
    </row>
    <row r="173" spans="1:8" ht="12.75">
      <c r="A173" s="38">
        <v>3</v>
      </c>
      <c r="B173" s="13" t="s">
        <v>37</v>
      </c>
      <c r="C173" s="13"/>
      <c r="D173" s="13"/>
      <c r="E173" s="13"/>
      <c r="F173" s="13"/>
      <c r="G173" s="34">
        <f>TABULACION!J266</f>
        <v>33.693333333333335</v>
      </c>
      <c r="H173" s="13">
        <v>10</v>
      </c>
    </row>
    <row r="174" spans="1:8" ht="12.75">
      <c r="A174" s="37">
        <v>4</v>
      </c>
      <c r="B174" t="s">
        <v>63</v>
      </c>
      <c r="G174" s="17">
        <f>TABULACION!J264</f>
        <v>30.54</v>
      </c>
      <c r="H174" s="13">
        <v>5</v>
      </c>
    </row>
    <row r="176" spans="1:4" ht="12.75">
      <c r="A176" s="69" t="s">
        <v>262</v>
      </c>
      <c r="B176" s="69"/>
      <c r="C176" s="69"/>
      <c r="D176" s="13"/>
    </row>
    <row r="177" ht="13.5" thickBot="1">
      <c r="D177" s="13"/>
    </row>
    <row r="178" spans="1:8" ht="13.5" thickBot="1">
      <c r="A178" s="14"/>
      <c r="B178" s="15" t="s">
        <v>269</v>
      </c>
      <c r="C178" s="14"/>
      <c r="D178" s="14"/>
      <c r="E178" s="15" t="s">
        <v>270</v>
      </c>
      <c r="F178" s="1"/>
      <c r="G178" s="16" t="s">
        <v>133</v>
      </c>
      <c r="H178" s="18" t="s">
        <v>281</v>
      </c>
    </row>
    <row r="179" ht="12.75">
      <c r="D179" s="13"/>
    </row>
    <row r="180" spans="1:8" ht="12.75">
      <c r="A180" s="13" t="s">
        <v>135</v>
      </c>
      <c r="B180" s="13" t="s">
        <v>150</v>
      </c>
      <c r="C180" s="13"/>
      <c r="D180" s="13"/>
      <c r="E180" s="13" t="s">
        <v>29</v>
      </c>
      <c r="F180" s="13"/>
      <c r="G180" s="34">
        <f>TABULACION!K285</f>
        <v>4.4</v>
      </c>
      <c r="H180" s="13">
        <v>4</v>
      </c>
    </row>
    <row r="181" spans="1:8" ht="12.75">
      <c r="A181" s="13" t="s">
        <v>137</v>
      </c>
      <c r="B181" s="13" t="s">
        <v>163</v>
      </c>
      <c r="C181" s="13"/>
      <c r="D181" s="13"/>
      <c r="E181" s="13" t="s">
        <v>53</v>
      </c>
      <c r="F181" s="13"/>
      <c r="G181" s="34">
        <f>TABULACION!K287</f>
        <v>3.45</v>
      </c>
      <c r="H181" s="13">
        <v>3</v>
      </c>
    </row>
    <row r="182" spans="1:8" s="1" customFormat="1" ht="12.75">
      <c r="A182" s="13" t="s">
        <v>139</v>
      </c>
      <c r="B182" s="13" t="s">
        <v>264</v>
      </c>
      <c r="C182" s="13"/>
      <c r="D182" s="13"/>
      <c r="E182" s="13" t="s">
        <v>27</v>
      </c>
      <c r="F182" s="13"/>
      <c r="G182" s="34">
        <f>TABULACION!K283</f>
        <v>3.0500000000000003</v>
      </c>
      <c r="H182" s="13">
        <v>2</v>
      </c>
    </row>
    <row r="183" spans="1:8" ht="12.75">
      <c r="A183" t="s">
        <v>141</v>
      </c>
      <c r="B183" t="s">
        <v>263</v>
      </c>
      <c r="D183" s="13"/>
      <c r="E183" t="s">
        <v>25</v>
      </c>
      <c r="G183" s="17">
        <f>TABULACION!K281</f>
        <v>2.5500000000000003</v>
      </c>
      <c r="H183" s="13">
        <v>1</v>
      </c>
    </row>
    <row r="185" spans="1:4" ht="12.75">
      <c r="A185" s="69" t="s">
        <v>265</v>
      </c>
      <c r="B185" s="69"/>
      <c r="C185" s="69"/>
      <c r="D185" s="13"/>
    </row>
    <row r="186" ht="13.5" thickBot="1">
      <c r="D186" s="13"/>
    </row>
    <row r="187" spans="1:8" ht="13.5" thickBot="1">
      <c r="A187" s="14"/>
      <c r="B187" s="15" t="s">
        <v>269</v>
      </c>
      <c r="C187" s="14"/>
      <c r="D187" s="14"/>
      <c r="E187" s="15" t="s">
        <v>270</v>
      </c>
      <c r="F187" s="1"/>
      <c r="G187" s="16" t="s">
        <v>133</v>
      </c>
      <c r="H187" s="18" t="s">
        <v>281</v>
      </c>
    </row>
    <row r="188" ht="12.75">
      <c r="D188" s="13"/>
    </row>
    <row r="189" spans="1:8" ht="12.75">
      <c r="A189" s="13" t="s">
        <v>135</v>
      </c>
      <c r="B189" s="13" t="s">
        <v>220</v>
      </c>
      <c r="C189" s="13"/>
      <c r="D189" s="13"/>
      <c r="E189" s="13" t="s">
        <v>53</v>
      </c>
      <c r="F189" s="13"/>
      <c r="G189" s="34">
        <f>TABULACION!K296</f>
        <v>6.999999999999999</v>
      </c>
      <c r="H189" s="13">
        <v>2</v>
      </c>
    </row>
    <row r="190" spans="1:8" ht="12.75">
      <c r="A190" s="13" t="s">
        <v>137</v>
      </c>
      <c r="B190" s="13" t="s">
        <v>169</v>
      </c>
      <c r="C190" s="13"/>
      <c r="D190" s="13"/>
      <c r="E190" s="13" t="s">
        <v>25</v>
      </c>
      <c r="F190" s="13"/>
      <c r="G190" s="34">
        <f>TABULACION!K294</f>
        <v>5.2</v>
      </c>
      <c r="H190" s="13">
        <v>1</v>
      </c>
    </row>
    <row r="191" spans="1:8" s="1" customFormat="1" ht="12.75">
      <c r="A191" t="s">
        <v>139</v>
      </c>
      <c r="B191" t="s">
        <v>172</v>
      </c>
      <c r="C191"/>
      <c r="D191"/>
      <c r="E191" t="s">
        <v>38</v>
      </c>
      <c r="F191"/>
      <c r="G191" s="17" t="s">
        <v>352</v>
      </c>
      <c r="H191" s="13">
        <v>0</v>
      </c>
    </row>
    <row r="193" spans="1:4" ht="12.75">
      <c r="A193" s="69" t="s">
        <v>266</v>
      </c>
      <c r="B193" s="69"/>
      <c r="C193" s="69"/>
      <c r="D193" s="13"/>
    </row>
    <row r="194" ht="13.5" thickBot="1">
      <c r="D194" s="13"/>
    </row>
    <row r="195" spans="1:8" ht="13.5" thickBot="1">
      <c r="A195" s="14"/>
      <c r="B195" s="15" t="s">
        <v>269</v>
      </c>
      <c r="C195" s="14"/>
      <c r="D195" s="14"/>
      <c r="E195" s="15" t="s">
        <v>270</v>
      </c>
      <c r="F195" s="1"/>
      <c r="G195" s="16" t="s">
        <v>133</v>
      </c>
      <c r="H195" s="18" t="s">
        <v>281</v>
      </c>
    </row>
    <row r="196" ht="12.75">
      <c r="D196" s="13"/>
    </row>
    <row r="197" spans="1:8" ht="12.75">
      <c r="A197" s="13" t="s">
        <v>135</v>
      </c>
      <c r="B197" s="13" t="s">
        <v>267</v>
      </c>
      <c r="C197" s="13"/>
      <c r="D197" s="13"/>
      <c r="E197" s="13" t="s">
        <v>53</v>
      </c>
      <c r="F197" s="13"/>
      <c r="G197" s="34">
        <f>TABULACION!K304</f>
        <v>7.000000000000001</v>
      </c>
      <c r="H197" s="13">
        <v>2</v>
      </c>
    </row>
    <row r="198" spans="1:8" ht="12.75">
      <c r="A198" s="13" t="s">
        <v>137</v>
      </c>
      <c r="B198" s="13" t="s">
        <v>202</v>
      </c>
      <c r="C198" s="13"/>
      <c r="D198" s="13"/>
      <c r="E198" s="13" t="s">
        <v>29</v>
      </c>
      <c r="F198" s="13"/>
      <c r="G198" s="34">
        <f>TABULACION!K302</f>
        <v>6.2</v>
      </c>
      <c r="H198" s="13">
        <v>1</v>
      </c>
    </row>
    <row r="199" spans="1:8" s="1" customFormat="1" ht="12.75">
      <c r="A199"/>
      <c r="B199"/>
      <c r="C199"/>
      <c r="D199"/>
      <c r="E199"/>
      <c r="F199"/>
      <c r="G199"/>
      <c r="H199"/>
    </row>
    <row r="201" spans="1:4" ht="12.75">
      <c r="A201" s="11" t="s">
        <v>268</v>
      </c>
      <c r="B201" s="11"/>
      <c r="D201" s="13"/>
    </row>
    <row r="202" ht="13.5" thickBot="1">
      <c r="D202" s="13"/>
    </row>
    <row r="203" spans="1:8" ht="13.5" thickBot="1">
      <c r="A203" s="14"/>
      <c r="B203" s="15" t="s">
        <v>269</v>
      </c>
      <c r="C203" s="14"/>
      <c r="D203" s="14"/>
      <c r="E203" s="15" t="s">
        <v>270</v>
      </c>
      <c r="F203" s="1"/>
      <c r="G203" s="16" t="s">
        <v>133</v>
      </c>
      <c r="H203" s="18" t="s">
        <v>281</v>
      </c>
    </row>
    <row r="204" ht="12.75">
      <c r="D204" s="13"/>
    </row>
    <row r="205" spans="1:8" ht="12.75">
      <c r="A205" t="s">
        <v>217</v>
      </c>
      <c r="B205" s="13" t="s">
        <v>35</v>
      </c>
      <c r="C205" s="13"/>
      <c r="D205" s="13"/>
      <c r="E205" s="13"/>
      <c r="F205" s="13"/>
      <c r="G205" s="34">
        <f>TABULACION!J302</f>
        <v>18.5</v>
      </c>
      <c r="H205" s="13">
        <v>5</v>
      </c>
    </row>
    <row r="207" spans="1:8" s="1" customFormat="1" ht="12.75">
      <c r="A207" s="11" t="s">
        <v>127</v>
      </c>
      <c r="B207" s="11"/>
      <c r="C207"/>
      <c r="D207" s="13"/>
      <c r="E207"/>
      <c r="F207"/>
      <c r="G207"/>
      <c r="H207"/>
    </row>
    <row r="208" ht="13.5" thickBot="1">
      <c r="D208" s="13"/>
    </row>
    <row r="209" spans="1:8" ht="13.5" thickBot="1">
      <c r="A209" s="14"/>
      <c r="B209" s="15" t="s">
        <v>269</v>
      </c>
      <c r="C209" s="14"/>
      <c r="D209" s="14"/>
      <c r="E209" s="15" t="s">
        <v>270</v>
      </c>
      <c r="F209" s="1"/>
      <c r="G209" s="16" t="s">
        <v>133</v>
      </c>
      <c r="H209" s="18" t="s">
        <v>281</v>
      </c>
    </row>
    <row r="210" ht="12.75">
      <c r="D210" s="13"/>
    </row>
    <row r="211" spans="1:8" ht="12.75">
      <c r="A211" t="s">
        <v>135</v>
      </c>
      <c r="B211" s="13" t="s">
        <v>29</v>
      </c>
      <c r="C211" s="13"/>
      <c r="D211" s="13"/>
      <c r="E211" s="13"/>
      <c r="F211" s="13"/>
      <c r="G211" s="34">
        <f>TABULACION!J308</f>
        <v>23.366666666666667</v>
      </c>
      <c r="H211" s="13">
        <v>10</v>
      </c>
    </row>
    <row r="212" spans="1:8" ht="12.75">
      <c r="A212" t="s">
        <v>137</v>
      </c>
      <c r="B212" s="13" t="s">
        <v>37</v>
      </c>
      <c r="C212" s="13"/>
      <c r="D212" s="13"/>
      <c r="E212" s="13"/>
      <c r="F212" s="13"/>
      <c r="G212" s="34">
        <f>TABULACION!J310</f>
        <v>15.813333333333333</v>
      </c>
      <c r="H212" s="13">
        <v>5</v>
      </c>
    </row>
    <row r="213" spans="1:8" s="1" customFormat="1" ht="12.75">
      <c r="A213"/>
      <c r="B213"/>
      <c r="C213"/>
      <c r="D213"/>
      <c r="E213"/>
      <c r="F213"/>
      <c r="G213"/>
      <c r="H213"/>
    </row>
    <row r="214" spans="1:4" ht="12.75">
      <c r="A214" s="11" t="s">
        <v>128</v>
      </c>
      <c r="B214" s="11"/>
      <c r="D214" s="13"/>
    </row>
    <row r="215" ht="13.5" thickBot="1">
      <c r="D215" s="13"/>
    </row>
    <row r="216" spans="1:8" ht="13.5" thickBot="1">
      <c r="A216" s="14"/>
      <c r="B216" s="15" t="s">
        <v>269</v>
      </c>
      <c r="C216" s="14"/>
      <c r="D216" s="14"/>
      <c r="E216" s="15" t="s">
        <v>270</v>
      </c>
      <c r="F216" s="1"/>
      <c r="G216" s="16" t="s">
        <v>133</v>
      </c>
      <c r="H216" s="18" t="s">
        <v>281</v>
      </c>
    </row>
    <row r="217" ht="12.75">
      <c r="D217" s="13"/>
    </row>
    <row r="218" spans="1:8" ht="12.75">
      <c r="A218" t="s">
        <v>135</v>
      </c>
      <c r="B218" s="13" t="s">
        <v>35</v>
      </c>
      <c r="C218" s="13"/>
      <c r="D218" s="13"/>
      <c r="E218" s="13"/>
      <c r="F218" s="13"/>
      <c r="G218" s="34">
        <f>TABULACION!J316</f>
        <v>29.68</v>
      </c>
      <c r="H218" s="13">
        <v>5</v>
      </c>
    </row>
    <row r="220" spans="1:8" s="1" customFormat="1" ht="12.75">
      <c r="A220"/>
      <c r="B220"/>
      <c r="C220"/>
      <c r="D220"/>
      <c r="E220"/>
      <c r="F220"/>
      <c r="G220"/>
      <c r="H220"/>
    </row>
  </sheetData>
  <mergeCells count="10">
    <mergeCell ref="A119:C119"/>
    <mergeCell ref="A107:C107"/>
    <mergeCell ref="A3:H3"/>
    <mergeCell ref="A5:H5"/>
    <mergeCell ref="A7:H7"/>
    <mergeCell ref="A10:D10"/>
    <mergeCell ref="A193:C193"/>
    <mergeCell ref="A176:C176"/>
    <mergeCell ref="A185:C185"/>
    <mergeCell ref="A135:C135"/>
  </mergeCells>
  <printOptions/>
  <pageMargins left="0.75" right="0.75" top="1" bottom="1" header="0" footer="0"/>
  <pageSetup orientation="portrait" paperSize="9" scale="72" r:id="rId2"/>
  <rowBreaks count="3" manualBreakCount="3">
    <brk id="61" max="255" man="1"/>
    <brk id="134" max="255" man="1"/>
    <brk id="20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J32" sqref="J32"/>
    </sheetView>
  </sheetViews>
  <sheetFormatPr defaultColWidth="11.421875" defaultRowHeight="12.75"/>
  <cols>
    <col min="1" max="1" width="6.7109375" style="0" customWidth="1"/>
  </cols>
  <sheetData>
    <row r="1" ht="13.5" thickBot="1"/>
    <row r="2" spans="1:9" s="22" customFormat="1" ht="12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7:9" s="22" customFormat="1" ht="12" thickBot="1">
      <c r="G3" s="26"/>
      <c r="I3" s="6"/>
    </row>
    <row r="4" spans="1:9" s="22" customFormat="1" ht="12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7:9" s="22" customFormat="1" ht="12" thickBot="1">
      <c r="G5" s="26"/>
      <c r="I5" s="6"/>
    </row>
    <row r="6" spans="1:9" s="22" customFormat="1" ht="12" thickBot="1">
      <c r="A6" s="74" t="s">
        <v>334</v>
      </c>
      <c r="B6" s="75"/>
      <c r="C6" s="75"/>
      <c r="D6" s="75"/>
      <c r="E6" s="75"/>
      <c r="F6" s="75"/>
      <c r="G6" s="75"/>
      <c r="H6" s="76"/>
      <c r="I6" s="6"/>
    </row>
    <row r="8" ht="13.5" thickBot="1"/>
    <row r="9" spans="1:6" ht="13.5" thickBot="1">
      <c r="A9" s="77" t="s">
        <v>335</v>
      </c>
      <c r="B9" s="78"/>
      <c r="C9" s="79"/>
      <c r="D9" s="19"/>
      <c r="E9" s="19"/>
      <c r="F9" s="19"/>
    </row>
    <row r="10" spans="1:6" ht="13.5" thickBot="1">
      <c r="A10" s="19"/>
      <c r="B10" s="19"/>
      <c r="C10" s="19"/>
      <c r="D10" s="19"/>
      <c r="E10" s="19"/>
      <c r="F10" s="19"/>
    </row>
    <row r="11" spans="1:6" ht="13.5" thickBot="1">
      <c r="A11" s="30" t="s">
        <v>336</v>
      </c>
      <c r="B11" s="30" t="s">
        <v>270</v>
      </c>
      <c r="C11" s="19"/>
      <c r="D11" s="30" t="s">
        <v>281</v>
      </c>
      <c r="E11" s="19"/>
      <c r="F11" s="19"/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29" t="s">
        <v>337</v>
      </c>
      <c r="B13" s="19" t="s">
        <v>35</v>
      </c>
      <c r="C13" s="19"/>
      <c r="D13" s="35">
        <f>TORTOSA!E56</f>
        <v>216</v>
      </c>
      <c r="E13" s="19"/>
      <c r="F13" s="19"/>
    </row>
    <row r="14" spans="1:6" ht="12.75">
      <c r="A14" s="29" t="s">
        <v>338</v>
      </c>
      <c r="B14" s="19" t="s">
        <v>29</v>
      </c>
      <c r="C14" s="19"/>
      <c r="D14" s="35">
        <f>'ELS ALFACS'!E54</f>
        <v>151</v>
      </c>
      <c r="E14" s="19"/>
      <c r="F14" s="19"/>
    </row>
    <row r="15" spans="1:6" ht="12.75">
      <c r="A15" s="29" t="s">
        <v>339</v>
      </c>
      <c r="B15" s="19" t="s">
        <v>53</v>
      </c>
      <c r="C15" s="19"/>
      <c r="D15" s="35">
        <f>ULLDECONA!E70</f>
        <v>129</v>
      </c>
      <c r="E15" s="19"/>
      <c r="F15" s="19"/>
    </row>
    <row r="16" spans="1:6" ht="12.75">
      <c r="A16" s="19" t="s">
        <v>340</v>
      </c>
      <c r="B16" s="19" t="s">
        <v>37</v>
      </c>
      <c r="C16" s="19"/>
      <c r="D16" s="35">
        <f>BADALONA!E59</f>
        <v>117</v>
      </c>
      <c r="E16" s="19"/>
      <c r="F16" s="19"/>
    </row>
    <row r="17" spans="1:6" ht="12.75">
      <c r="A17" s="19" t="s">
        <v>341</v>
      </c>
      <c r="B17" s="19" t="s">
        <v>351</v>
      </c>
      <c r="C17" s="19"/>
      <c r="D17" s="35">
        <f>MAÇANET!E44</f>
        <v>94</v>
      </c>
      <c r="E17" s="19"/>
      <c r="F17" s="19"/>
    </row>
    <row r="18" spans="1:6" ht="12.75">
      <c r="A18" s="19" t="s">
        <v>342</v>
      </c>
      <c r="B18" s="19" t="s">
        <v>27</v>
      </c>
      <c r="C18" s="19"/>
      <c r="D18" s="35">
        <f>BLANES!E33</f>
        <v>83</v>
      </c>
      <c r="E18" s="19"/>
      <c r="F18" s="19"/>
    </row>
    <row r="19" spans="1:6" ht="12.75">
      <c r="A19" s="19" t="s">
        <v>343</v>
      </c>
      <c r="B19" s="19" t="s">
        <v>38</v>
      </c>
      <c r="C19" s="19"/>
      <c r="D19" s="35">
        <f>'ELS MAGRANERS'!E33</f>
        <v>46</v>
      </c>
      <c r="E19" s="19"/>
      <c r="F19" s="19"/>
    </row>
    <row r="20" spans="1:6" ht="12.75">
      <c r="A20" s="19" t="s">
        <v>344</v>
      </c>
      <c r="B20" s="19" t="s">
        <v>87</v>
      </c>
      <c r="C20" s="19"/>
      <c r="D20" s="35">
        <f>'L''HOSPITALET'!E22</f>
        <v>43</v>
      </c>
      <c r="E20" s="19"/>
      <c r="F20" s="19"/>
    </row>
    <row r="21" spans="1:6" ht="12.75">
      <c r="A21" s="19" t="s">
        <v>345</v>
      </c>
      <c r="B21" s="19" t="s">
        <v>28</v>
      </c>
      <c r="C21" s="19"/>
      <c r="D21" s="35">
        <f>CERVERA!E38</f>
        <v>42</v>
      </c>
      <c r="E21" s="19"/>
      <c r="F21" s="19"/>
    </row>
    <row r="22" spans="1:6" ht="12.75">
      <c r="A22" s="19" t="s">
        <v>346</v>
      </c>
      <c r="B22" s="19" t="s">
        <v>63</v>
      </c>
      <c r="C22" s="19"/>
      <c r="D22" s="35">
        <f>AMPOSTA!E27</f>
        <v>38</v>
      </c>
      <c r="E22" s="19"/>
      <c r="F22" s="19"/>
    </row>
    <row r="23" spans="1:6" ht="12.75">
      <c r="A23" s="19" t="s">
        <v>347</v>
      </c>
      <c r="B23" s="19" t="s">
        <v>333</v>
      </c>
      <c r="C23" s="19"/>
      <c r="D23" s="35">
        <f>'STA. BÀRBARA'!E16</f>
        <v>30</v>
      </c>
      <c r="E23" s="19"/>
      <c r="F23" s="19"/>
    </row>
    <row r="24" spans="1:6" ht="12.75">
      <c r="A24" s="19" t="s">
        <v>348</v>
      </c>
      <c r="B24" s="19" t="s">
        <v>68</v>
      </c>
      <c r="C24" s="19"/>
      <c r="D24" s="35">
        <f>GORNAL!E43</f>
        <v>25</v>
      </c>
      <c r="E24" s="19"/>
      <c r="F24" s="19"/>
    </row>
    <row r="25" spans="1:6" ht="12.75">
      <c r="A25" s="19" t="s">
        <v>349</v>
      </c>
      <c r="B25" s="19" t="s">
        <v>332</v>
      </c>
      <c r="C25" s="19"/>
      <c r="D25" s="35">
        <f>'SANT JAUME'!E22</f>
        <v>17</v>
      </c>
      <c r="E25" s="19"/>
      <c r="F25" s="19"/>
    </row>
    <row r="26" spans="1:6" ht="12.75">
      <c r="A26" s="19" t="s">
        <v>350</v>
      </c>
      <c r="B26" s="19" t="s">
        <v>26</v>
      </c>
      <c r="C26" s="19"/>
      <c r="D26" s="35">
        <f>VALLS!E27</f>
        <v>5</v>
      </c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12.75">
      <c r="A33" s="19"/>
      <c r="B33" s="19"/>
      <c r="C33" s="19"/>
      <c r="D33" s="19"/>
      <c r="E33" s="19"/>
      <c r="F33" s="19"/>
    </row>
    <row r="34" spans="1:6" ht="12.75">
      <c r="A34" s="19"/>
      <c r="B34" s="19"/>
      <c r="C34" s="19"/>
      <c r="D34" s="19"/>
      <c r="E34" s="19"/>
      <c r="F34" s="19"/>
    </row>
    <row r="35" spans="1:6" ht="12.75">
      <c r="A35" s="19"/>
      <c r="B35" s="19"/>
      <c r="C35" s="19"/>
      <c r="D35" s="19"/>
      <c r="E35" s="19"/>
      <c r="F35" s="19"/>
    </row>
    <row r="36" spans="1:6" ht="12.75">
      <c r="A36" s="19"/>
      <c r="B36" s="19"/>
      <c r="C36" s="19"/>
      <c r="D36" s="19"/>
      <c r="E36" s="19"/>
      <c r="F36" s="19"/>
    </row>
    <row r="37" spans="1:6" ht="12.75">
      <c r="A37" s="19"/>
      <c r="B37" s="19"/>
      <c r="C37" s="19"/>
      <c r="D37" s="19"/>
      <c r="E37" s="19"/>
      <c r="F37" s="19"/>
    </row>
    <row r="38" spans="1:6" ht="12.75">
      <c r="A38" s="19"/>
      <c r="B38" s="19"/>
      <c r="C38" s="19"/>
      <c r="D38" s="19"/>
      <c r="E38" s="19"/>
      <c r="F38" s="19"/>
    </row>
    <row r="39" spans="1:6" ht="12.75">
      <c r="A39" s="19"/>
      <c r="B39" s="19"/>
      <c r="C39" s="19"/>
      <c r="D39" s="19"/>
      <c r="E39" s="19"/>
      <c r="F39" s="19"/>
    </row>
    <row r="40" spans="1:6" ht="12.75">
      <c r="A40" s="19"/>
      <c r="B40" s="19"/>
      <c r="C40" s="19"/>
      <c r="D40" s="19"/>
      <c r="E40" s="19"/>
      <c r="F40" s="19"/>
    </row>
    <row r="41" spans="1:6" ht="12.75">
      <c r="A41" s="19"/>
      <c r="B41" s="19"/>
      <c r="C41" s="19"/>
      <c r="D41" s="19"/>
      <c r="E41" s="19"/>
      <c r="F41" s="19"/>
    </row>
    <row r="42" spans="1:6" ht="12.75">
      <c r="A42" s="19"/>
      <c r="B42" s="19"/>
      <c r="C42" s="19"/>
      <c r="D42" s="19"/>
      <c r="E42" s="19"/>
      <c r="F42" s="19"/>
    </row>
    <row r="43" spans="1:6" ht="12.75">
      <c r="A43" s="19"/>
      <c r="B43" s="19"/>
      <c r="C43" s="19"/>
      <c r="D43" s="19"/>
      <c r="E43" s="19"/>
      <c r="F43" s="19"/>
    </row>
    <row r="44" spans="1:6" ht="12.75">
      <c r="A44" s="19"/>
      <c r="B44" s="19"/>
      <c r="C44" s="19"/>
      <c r="D44" s="19"/>
      <c r="E44" s="19"/>
      <c r="F44" s="19"/>
    </row>
    <row r="45" spans="1:6" ht="12.75">
      <c r="A45" s="19"/>
      <c r="B45" s="19"/>
      <c r="C45" s="19"/>
      <c r="D45" s="19"/>
      <c r="E45" s="19"/>
      <c r="F45" s="19"/>
    </row>
    <row r="46" spans="1:6" ht="12.75">
      <c r="A46" s="19"/>
      <c r="B46" s="19"/>
      <c r="C46" s="19"/>
      <c r="D46" s="19"/>
      <c r="E46" s="19"/>
      <c r="F46" s="19"/>
    </row>
    <row r="47" spans="1:6" ht="12.75">
      <c r="A47" s="19"/>
      <c r="B47" s="19"/>
      <c r="C47" s="19"/>
      <c r="D47" s="19"/>
      <c r="E47" s="19"/>
      <c r="F47" s="19"/>
    </row>
    <row r="48" spans="1:6" ht="12.75">
      <c r="A48" s="19"/>
      <c r="B48" s="19"/>
      <c r="C48" s="19"/>
      <c r="D48" s="19"/>
      <c r="E48" s="19"/>
      <c r="F48" s="19"/>
    </row>
    <row r="49" spans="1:6" ht="12.75">
      <c r="A49" s="19"/>
      <c r="B49" s="19"/>
      <c r="C49" s="19"/>
      <c r="D49" s="19"/>
      <c r="E49" s="19"/>
      <c r="F49" s="19"/>
    </row>
    <row r="50" spans="1:6" ht="12.75">
      <c r="A50" s="19"/>
      <c r="B50" s="19"/>
      <c r="C50" s="19"/>
      <c r="D50" s="19"/>
      <c r="E50" s="19"/>
      <c r="F50" s="19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9"/>
      <c r="B52" s="19"/>
      <c r="C52" s="19"/>
      <c r="D52" s="19"/>
      <c r="E52" s="19"/>
      <c r="F52" s="19"/>
    </row>
    <row r="53" spans="1:6" ht="12.75">
      <c r="A53" s="19"/>
      <c r="B53" s="19"/>
      <c r="C53" s="19"/>
      <c r="D53" s="19"/>
      <c r="E53" s="19"/>
      <c r="F53" s="19"/>
    </row>
    <row r="54" spans="1:6" ht="12.75">
      <c r="A54" s="19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</sheetData>
  <mergeCells count="4">
    <mergeCell ref="A2:H2"/>
    <mergeCell ref="A4:H4"/>
    <mergeCell ref="A6:H6"/>
    <mergeCell ref="A9:C9"/>
  </mergeCells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E25" sqref="E25"/>
    </sheetView>
  </sheetViews>
  <sheetFormatPr defaultColWidth="11.421875" defaultRowHeight="12.75"/>
  <cols>
    <col min="1" max="1" width="5.57421875" style="0" customWidth="1"/>
  </cols>
  <sheetData>
    <row r="1" ht="13.5" thickBot="1"/>
    <row r="2" spans="1:9" s="22" customFormat="1" ht="12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7:9" s="22" customFormat="1" ht="12" thickBot="1">
      <c r="G3" s="26"/>
      <c r="I3" s="6"/>
    </row>
    <row r="4" spans="1:9" s="22" customFormat="1" ht="12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7:9" s="22" customFormat="1" ht="12" thickBot="1">
      <c r="G5" s="26"/>
      <c r="I5" s="6"/>
    </row>
    <row r="6" spans="1:9" s="22" customFormat="1" ht="12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="22" customFormat="1" ht="11.25"/>
    <row r="8" spans="1:7" s="22" customFormat="1" ht="12" thickBot="1">
      <c r="A8" s="20"/>
      <c r="B8" s="20"/>
      <c r="C8" s="20"/>
      <c r="D8" s="20"/>
      <c r="E8" s="20"/>
      <c r="F8" s="20"/>
      <c r="G8" s="20"/>
    </row>
    <row r="9" spans="1:7" s="22" customFormat="1" ht="12" thickBot="1">
      <c r="A9" s="23" t="s">
        <v>284</v>
      </c>
      <c r="B9" s="27"/>
      <c r="C9" s="27" t="s">
        <v>63</v>
      </c>
      <c r="D9" s="27"/>
      <c r="E9" s="28"/>
      <c r="F9" s="20"/>
      <c r="G9" s="20"/>
    </row>
    <row r="10" spans="1:7" ht="12.75">
      <c r="A10" s="20"/>
      <c r="B10" s="20"/>
      <c r="C10" s="20"/>
      <c r="D10" s="20"/>
      <c r="E10" s="20"/>
      <c r="F10" s="19"/>
      <c r="G10" s="19"/>
    </row>
    <row r="11" spans="1:7" ht="12.75">
      <c r="A11" s="20" t="s">
        <v>283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62</v>
      </c>
      <c r="C13" s="20"/>
      <c r="D13" s="20"/>
      <c r="E13" s="20">
        <v>19</v>
      </c>
      <c r="F13" s="19"/>
      <c r="G13" s="19"/>
    </row>
    <row r="14" spans="1:7" ht="12.75">
      <c r="A14" s="20" t="s">
        <v>137</v>
      </c>
      <c r="B14" s="20"/>
      <c r="C14" s="20"/>
      <c r="D14" s="20"/>
      <c r="E14" s="20"/>
      <c r="F14" s="19"/>
      <c r="G14" s="19"/>
    </row>
    <row r="15" spans="1:7" ht="12.75">
      <c r="A15" s="20" t="s">
        <v>139</v>
      </c>
      <c r="B15" s="20"/>
      <c r="C15" s="20"/>
      <c r="D15" s="20"/>
      <c r="E15" s="20"/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295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299</v>
      </c>
      <c r="C19" s="20"/>
      <c r="D19" s="20"/>
      <c r="E19" s="20">
        <v>6</v>
      </c>
      <c r="F19" s="19"/>
      <c r="G19" s="19"/>
    </row>
    <row r="20" spans="1:7" ht="12.75">
      <c r="A20" s="20" t="s">
        <v>137</v>
      </c>
      <c r="B20" s="20" t="s">
        <v>300</v>
      </c>
      <c r="C20" s="20"/>
      <c r="D20" s="20"/>
      <c r="E20" s="20">
        <v>8</v>
      </c>
      <c r="F20" s="19"/>
      <c r="G20" s="19"/>
    </row>
    <row r="21" spans="1:5" ht="12.75">
      <c r="A21" s="22"/>
      <c r="B21" s="22"/>
      <c r="C21" s="22"/>
      <c r="D21" s="22"/>
      <c r="E21" s="22"/>
    </row>
    <row r="22" spans="1:7" ht="12.75">
      <c r="A22" s="20" t="s">
        <v>298</v>
      </c>
      <c r="B22" s="20"/>
      <c r="C22" s="20"/>
      <c r="D22" s="20"/>
      <c r="E22" s="21" t="s">
        <v>281</v>
      </c>
      <c r="F22" s="19"/>
      <c r="G22" s="19"/>
    </row>
    <row r="23" spans="1:7" ht="12.75">
      <c r="A23" s="20"/>
      <c r="B23" s="20"/>
      <c r="C23" s="20"/>
      <c r="D23" s="20"/>
      <c r="E23" s="20"/>
      <c r="F23" s="19"/>
      <c r="G23" s="19"/>
    </row>
    <row r="24" spans="1:7" ht="12.75">
      <c r="A24" s="20" t="s">
        <v>135</v>
      </c>
      <c r="B24" s="20" t="s">
        <v>63</v>
      </c>
      <c r="C24" s="20"/>
      <c r="D24" s="20"/>
      <c r="E24" s="20">
        <v>5</v>
      </c>
      <c r="F24" s="19"/>
      <c r="G24" s="19"/>
    </row>
    <row r="25" spans="1:7" ht="12.75">
      <c r="A25" s="20" t="s">
        <v>137</v>
      </c>
      <c r="B25" s="20"/>
      <c r="C25" s="20"/>
      <c r="D25" s="20"/>
      <c r="E25" s="20"/>
      <c r="F25" s="19"/>
      <c r="G25" s="19"/>
    </row>
    <row r="26" spans="1:5" ht="13.5" thickBot="1">
      <c r="A26" s="22"/>
      <c r="B26" s="22"/>
      <c r="C26" s="22"/>
      <c r="D26" s="22"/>
      <c r="E26" s="22"/>
    </row>
    <row r="27" spans="1:5" ht="13.5" thickBot="1">
      <c r="A27" s="23" t="s">
        <v>1</v>
      </c>
      <c r="B27" s="24"/>
      <c r="C27" s="24"/>
      <c r="D27" s="24"/>
      <c r="E27" s="25">
        <f>SUM(E10:E25)</f>
        <v>38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34">
      <selection activeCell="E53" sqref="E53"/>
    </sheetView>
  </sheetViews>
  <sheetFormatPr defaultColWidth="11.421875" defaultRowHeight="12.75"/>
  <cols>
    <col min="1" max="1" width="5.0039062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37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286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52</v>
      </c>
      <c r="C13" s="20"/>
      <c r="D13" s="20"/>
      <c r="E13" s="20">
        <v>3</v>
      </c>
      <c r="F13" s="19"/>
      <c r="G13" s="19"/>
    </row>
    <row r="14" spans="1:7" ht="12.75">
      <c r="A14" s="20" t="s">
        <v>137</v>
      </c>
      <c r="B14" s="20" t="s">
        <v>15</v>
      </c>
      <c r="C14" s="20"/>
      <c r="D14" s="20"/>
      <c r="E14" s="20">
        <v>11</v>
      </c>
      <c r="F14" s="19"/>
      <c r="G14" s="19"/>
    </row>
    <row r="15" spans="1:7" ht="12.75">
      <c r="A15" s="20" t="s">
        <v>139</v>
      </c>
      <c r="B15" s="20" t="s">
        <v>49</v>
      </c>
      <c r="C15" s="20"/>
      <c r="D15" s="20"/>
      <c r="E15" s="20">
        <v>2</v>
      </c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283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17</v>
      </c>
      <c r="C19" s="20"/>
      <c r="D19" s="20"/>
      <c r="E19" s="20">
        <v>11</v>
      </c>
      <c r="F19" s="19"/>
      <c r="G19" s="19"/>
    </row>
    <row r="20" spans="1:7" ht="12.75">
      <c r="A20" s="20" t="s">
        <v>137</v>
      </c>
      <c r="B20" s="20" t="s">
        <v>70</v>
      </c>
      <c r="C20" s="20"/>
      <c r="D20" s="20"/>
      <c r="E20" s="20">
        <v>8</v>
      </c>
      <c r="F20" s="19"/>
      <c r="G20" s="19"/>
    </row>
    <row r="21" spans="1:7" ht="12.75">
      <c r="A21" s="20" t="s">
        <v>139</v>
      </c>
      <c r="B21" s="20" t="s">
        <v>74</v>
      </c>
      <c r="C21" s="20"/>
      <c r="D21" s="20"/>
      <c r="E21" s="20">
        <v>9</v>
      </c>
      <c r="F21" s="19"/>
      <c r="G21" s="19"/>
    </row>
    <row r="22" spans="1:7" ht="12.75">
      <c r="A22" s="20"/>
      <c r="B22" s="20"/>
      <c r="C22" s="20"/>
      <c r="D22" s="20"/>
      <c r="E22" s="20"/>
      <c r="F22" s="19"/>
      <c r="G22" s="19"/>
    </row>
    <row r="23" spans="1:7" ht="12.75">
      <c r="A23" s="20" t="s">
        <v>285</v>
      </c>
      <c r="B23" s="20"/>
      <c r="C23" s="20"/>
      <c r="D23" s="20"/>
      <c r="E23" s="21" t="s">
        <v>281</v>
      </c>
      <c r="F23" s="19"/>
      <c r="G23" s="19"/>
    </row>
    <row r="24" spans="1:7" ht="12.75">
      <c r="A24" s="20"/>
      <c r="B24" s="20"/>
      <c r="C24" s="20"/>
      <c r="D24" s="20"/>
      <c r="E24" s="20"/>
      <c r="F24" s="19"/>
      <c r="G24" s="19"/>
    </row>
    <row r="25" spans="1:7" ht="12.75">
      <c r="A25" s="20" t="s">
        <v>135</v>
      </c>
      <c r="B25" s="20" t="s">
        <v>84</v>
      </c>
      <c r="C25" s="20"/>
      <c r="D25" s="20"/>
      <c r="E25" s="20">
        <v>14</v>
      </c>
      <c r="F25" s="19"/>
      <c r="G25" s="19"/>
    </row>
    <row r="26" spans="1:7" ht="12.75">
      <c r="A26" s="20"/>
      <c r="B26" s="20"/>
      <c r="C26" s="20"/>
      <c r="D26" s="20"/>
      <c r="E26" s="20"/>
      <c r="F26" s="19"/>
      <c r="G26" s="19"/>
    </row>
    <row r="27" spans="1:7" ht="12.75">
      <c r="A27" s="20" t="s">
        <v>288</v>
      </c>
      <c r="B27" s="20"/>
      <c r="C27" s="20"/>
      <c r="D27" s="20"/>
      <c r="E27" s="21" t="s">
        <v>281</v>
      </c>
      <c r="F27" s="19"/>
      <c r="G27" s="19"/>
    </row>
    <row r="28" spans="1:7" ht="12.75">
      <c r="A28" s="20"/>
      <c r="B28" s="20"/>
      <c r="C28" s="20"/>
      <c r="D28" s="20"/>
      <c r="E28" s="20"/>
      <c r="F28" s="19"/>
      <c r="G28" s="19"/>
    </row>
    <row r="29" spans="1:7" ht="12.75">
      <c r="A29" s="20" t="s">
        <v>135</v>
      </c>
      <c r="B29" s="20" t="s">
        <v>22</v>
      </c>
      <c r="C29" s="20"/>
      <c r="D29" s="20"/>
      <c r="E29" s="20">
        <v>1</v>
      </c>
      <c r="F29" s="19"/>
      <c r="G29" s="19"/>
    </row>
    <row r="30" spans="1:7" ht="12.75">
      <c r="A30" s="20"/>
      <c r="B30" s="20"/>
      <c r="C30" s="20"/>
      <c r="D30" s="20"/>
      <c r="E30" s="20"/>
      <c r="F30" s="19"/>
      <c r="G30" s="19"/>
    </row>
    <row r="31" spans="1:7" ht="12.75">
      <c r="A31" s="20" t="s">
        <v>289</v>
      </c>
      <c r="B31" s="20"/>
      <c r="C31" s="20"/>
      <c r="D31" s="20"/>
      <c r="E31" s="21" t="s">
        <v>281</v>
      </c>
      <c r="F31" s="19"/>
      <c r="G31" s="19"/>
    </row>
    <row r="32" spans="1:7" ht="12.75">
      <c r="A32" s="20"/>
      <c r="B32" s="20"/>
      <c r="C32" s="20"/>
      <c r="D32" s="20"/>
      <c r="E32" s="20"/>
      <c r="F32" s="19"/>
      <c r="G32" s="19"/>
    </row>
    <row r="33" spans="1:7" ht="12.75">
      <c r="A33" s="20" t="s">
        <v>135</v>
      </c>
      <c r="B33" s="20" t="s">
        <v>100</v>
      </c>
      <c r="C33" s="20"/>
      <c r="D33" s="20"/>
      <c r="E33" s="20">
        <v>3</v>
      </c>
      <c r="F33" s="19"/>
      <c r="G33" s="19"/>
    </row>
    <row r="34" spans="1:7" ht="12.75">
      <c r="A34" s="20"/>
      <c r="B34" s="20"/>
      <c r="C34" s="20"/>
      <c r="D34" s="20"/>
      <c r="E34" s="20"/>
      <c r="F34" s="19"/>
      <c r="G34" s="19"/>
    </row>
    <row r="35" spans="1:7" ht="12.75">
      <c r="A35" s="20" t="s">
        <v>294</v>
      </c>
      <c r="B35" s="20"/>
      <c r="C35" s="20"/>
      <c r="D35" s="20"/>
      <c r="E35" s="21" t="s">
        <v>281</v>
      </c>
      <c r="F35" s="19"/>
      <c r="G35" s="19"/>
    </row>
    <row r="36" spans="1:7" ht="12.75">
      <c r="A36" s="20"/>
      <c r="B36" s="20"/>
      <c r="C36" s="20"/>
      <c r="D36" s="20"/>
      <c r="E36" s="20"/>
      <c r="F36" s="19"/>
      <c r="G36" s="19"/>
    </row>
    <row r="37" spans="1:7" ht="12.75">
      <c r="A37" s="20" t="s">
        <v>135</v>
      </c>
      <c r="B37" s="20" t="s">
        <v>301</v>
      </c>
      <c r="C37" s="20"/>
      <c r="D37" s="20"/>
      <c r="E37" s="20">
        <v>6</v>
      </c>
      <c r="F37" s="19"/>
      <c r="G37" s="19"/>
    </row>
    <row r="38" spans="1:7" ht="12.75">
      <c r="A38" s="20" t="s">
        <v>137</v>
      </c>
      <c r="B38" s="20" t="s">
        <v>302</v>
      </c>
      <c r="C38" s="20"/>
      <c r="D38" s="20"/>
      <c r="E38" s="20">
        <v>8</v>
      </c>
      <c r="F38" s="19"/>
      <c r="G38" s="19"/>
    </row>
    <row r="39" spans="1:7" ht="12.75">
      <c r="A39" s="20"/>
      <c r="B39" s="20"/>
      <c r="C39" s="20"/>
      <c r="D39" s="20"/>
      <c r="E39" s="20"/>
      <c r="F39" s="19"/>
      <c r="G39" s="19"/>
    </row>
    <row r="40" spans="1:7" ht="12.75">
      <c r="A40" s="20" t="s">
        <v>295</v>
      </c>
      <c r="B40" s="20"/>
      <c r="C40" s="20"/>
      <c r="D40" s="20"/>
      <c r="E40" s="21" t="s">
        <v>281</v>
      </c>
      <c r="F40" s="19"/>
      <c r="G40" s="19"/>
    </row>
    <row r="41" spans="1:7" ht="12.75">
      <c r="A41" s="20"/>
      <c r="B41" s="20"/>
      <c r="C41" s="20"/>
      <c r="D41" s="20"/>
      <c r="E41" s="20"/>
      <c r="F41" s="19"/>
      <c r="G41" s="19"/>
    </row>
    <row r="42" spans="1:7" ht="12.75">
      <c r="A42" s="20" t="s">
        <v>135</v>
      </c>
      <c r="B42" s="20" t="s">
        <v>303</v>
      </c>
      <c r="C42" s="20"/>
      <c r="D42" s="20"/>
      <c r="E42" s="20">
        <v>16</v>
      </c>
      <c r="F42" s="19"/>
      <c r="G42" s="19"/>
    </row>
    <row r="43" spans="1:7" ht="12.75">
      <c r="A43" s="20" t="s">
        <v>137</v>
      </c>
      <c r="B43" s="20" t="s">
        <v>304</v>
      </c>
      <c r="C43" s="20"/>
      <c r="D43" s="20"/>
      <c r="E43" s="20" t="s">
        <v>355</v>
      </c>
      <c r="F43" s="19"/>
      <c r="G43" s="19"/>
    </row>
    <row r="44" spans="1:5" ht="12.75">
      <c r="A44" s="22"/>
      <c r="B44" s="22"/>
      <c r="C44" s="22"/>
      <c r="D44" s="22"/>
      <c r="E44" s="22"/>
    </row>
    <row r="45" spans="1:7" ht="12.75">
      <c r="A45" s="20" t="s">
        <v>297</v>
      </c>
      <c r="B45" s="20"/>
      <c r="C45" s="20"/>
      <c r="D45" s="20"/>
      <c r="E45" s="21" t="s">
        <v>281</v>
      </c>
      <c r="F45" s="19"/>
      <c r="G45" s="19"/>
    </row>
    <row r="46" spans="1:7" ht="12.75">
      <c r="A46" s="20"/>
      <c r="B46" s="20"/>
      <c r="C46" s="20"/>
      <c r="D46" s="20"/>
      <c r="E46" s="20"/>
      <c r="F46" s="19"/>
      <c r="G46" s="19"/>
    </row>
    <row r="47" spans="1:7" ht="12.75">
      <c r="A47" s="20" t="s">
        <v>135</v>
      </c>
      <c r="B47" s="20" t="s">
        <v>37</v>
      </c>
      <c r="C47" s="20"/>
      <c r="D47" s="20"/>
      <c r="E47" s="20">
        <v>10</v>
      </c>
      <c r="F47" s="19"/>
      <c r="G47" s="19"/>
    </row>
    <row r="48" spans="1:7" ht="12.75">
      <c r="A48" s="20" t="s">
        <v>137</v>
      </c>
      <c r="B48" s="20"/>
      <c r="C48" s="20"/>
      <c r="D48" s="20"/>
      <c r="E48" s="20"/>
      <c r="F48" s="19"/>
      <c r="G48" s="19"/>
    </row>
    <row r="49" spans="1:7" ht="12.75">
      <c r="A49" s="20"/>
      <c r="B49" s="20"/>
      <c r="C49" s="20"/>
      <c r="D49" s="20"/>
      <c r="E49" s="20"/>
      <c r="F49" s="19"/>
      <c r="G49" s="19"/>
    </row>
    <row r="50" spans="1:7" ht="12.75">
      <c r="A50" s="20" t="s">
        <v>298</v>
      </c>
      <c r="B50" s="20"/>
      <c r="C50" s="20"/>
      <c r="D50" s="20"/>
      <c r="E50" s="21" t="s">
        <v>281</v>
      </c>
      <c r="F50" s="19"/>
      <c r="G50" s="19"/>
    </row>
    <row r="51" spans="1:7" ht="12.75">
      <c r="A51" s="20"/>
      <c r="B51" s="20"/>
      <c r="C51" s="20"/>
      <c r="D51" s="20"/>
      <c r="E51" s="20"/>
      <c r="F51" s="19"/>
      <c r="G51" s="19"/>
    </row>
    <row r="52" spans="1:7" ht="12.75">
      <c r="A52" s="20" t="s">
        <v>135</v>
      </c>
      <c r="B52" s="20" t="s">
        <v>37</v>
      </c>
      <c r="C52" s="20"/>
      <c r="D52" s="20"/>
      <c r="E52" s="20">
        <v>10</v>
      </c>
      <c r="F52" s="19"/>
      <c r="G52" s="19"/>
    </row>
    <row r="53" spans="1:7" ht="12.75">
      <c r="A53" s="20" t="s">
        <v>137</v>
      </c>
      <c r="B53" s="20"/>
      <c r="C53" s="20"/>
      <c r="D53" s="20"/>
      <c r="E53" s="20"/>
      <c r="F53" s="19"/>
      <c r="G53" s="19"/>
    </row>
    <row r="54" spans="1:7" ht="12.75">
      <c r="A54" s="20" t="s">
        <v>129</v>
      </c>
      <c r="B54" s="20"/>
      <c r="C54" s="20"/>
      <c r="D54" s="20"/>
      <c r="E54" s="21" t="s">
        <v>281</v>
      </c>
      <c r="F54" s="19"/>
      <c r="G54" s="19"/>
    </row>
    <row r="55" spans="1:7" ht="12.75">
      <c r="A55" s="20"/>
      <c r="B55" s="20"/>
      <c r="C55" s="20"/>
      <c r="D55" s="20"/>
      <c r="E55" s="20"/>
      <c r="F55" s="19"/>
      <c r="G55" s="19"/>
    </row>
    <row r="56" spans="1:7" ht="12.75">
      <c r="A56" s="20" t="s">
        <v>135</v>
      </c>
      <c r="B56" s="20" t="s">
        <v>37</v>
      </c>
      <c r="C56" s="20"/>
      <c r="D56" s="20"/>
      <c r="E56" s="20">
        <v>5</v>
      </c>
      <c r="F56" s="19"/>
      <c r="G56" s="19"/>
    </row>
    <row r="57" spans="1:7" ht="12.75">
      <c r="A57" s="20" t="s">
        <v>137</v>
      </c>
      <c r="B57" s="20"/>
      <c r="C57" s="20"/>
      <c r="D57" s="20"/>
      <c r="E57" s="20"/>
      <c r="F57" s="19"/>
      <c r="G57" s="19"/>
    </row>
    <row r="58" spans="1:5" ht="13.5" thickBot="1">
      <c r="A58" s="22"/>
      <c r="B58" s="22"/>
      <c r="C58" s="22"/>
      <c r="D58" s="22"/>
      <c r="E58" s="22"/>
    </row>
    <row r="59" spans="1:5" ht="13.5" thickBot="1">
      <c r="A59" s="23" t="s">
        <v>1</v>
      </c>
      <c r="B59" s="24"/>
      <c r="C59" s="24"/>
      <c r="D59" s="24"/>
      <c r="E59" s="25">
        <f>SUM(E12:E57)</f>
        <v>117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0">
      <selection activeCell="E19" sqref="E19"/>
    </sheetView>
  </sheetViews>
  <sheetFormatPr defaultColWidth="11.421875" defaultRowHeight="12.75"/>
  <cols>
    <col min="1" max="1" width="4.71093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27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286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6</v>
      </c>
      <c r="C13" s="20"/>
      <c r="D13" s="20"/>
      <c r="E13" s="20">
        <v>7</v>
      </c>
      <c r="F13" s="19"/>
      <c r="G13" s="19"/>
    </row>
    <row r="14" spans="1:7" ht="12.75">
      <c r="A14" s="20" t="s">
        <v>137</v>
      </c>
      <c r="B14" s="20" t="s">
        <v>9</v>
      </c>
      <c r="C14" s="20"/>
      <c r="D14" s="20"/>
      <c r="E14" s="20">
        <v>11</v>
      </c>
      <c r="F14" s="19"/>
      <c r="G14" s="19"/>
    </row>
    <row r="15" spans="1:7" ht="12.75">
      <c r="A15" s="20" t="s">
        <v>139</v>
      </c>
      <c r="B15" s="20"/>
      <c r="C15" s="20"/>
      <c r="D15" s="20"/>
      <c r="E15" s="20"/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283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305</v>
      </c>
      <c r="C19" s="20"/>
      <c r="D19" s="20"/>
      <c r="E19" s="20">
        <v>17</v>
      </c>
      <c r="F19" s="19"/>
      <c r="G19" s="19"/>
    </row>
    <row r="20" spans="1:7" ht="12.75">
      <c r="A20" s="20" t="s">
        <v>137</v>
      </c>
      <c r="B20" s="20" t="s">
        <v>72</v>
      </c>
      <c r="C20" s="20"/>
      <c r="D20" s="20"/>
      <c r="E20" s="20" t="s">
        <v>355</v>
      </c>
      <c r="F20" s="19"/>
      <c r="G20" s="19"/>
    </row>
    <row r="21" spans="1:7" ht="12.75">
      <c r="A21" s="20" t="s">
        <v>139</v>
      </c>
      <c r="B21" s="20" t="s">
        <v>73</v>
      </c>
      <c r="C21" s="20"/>
      <c r="D21" s="20"/>
      <c r="E21" s="20">
        <v>24</v>
      </c>
      <c r="F21" s="19"/>
      <c r="G21" s="19"/>
    </row>
    <row r="22" spans="1:7" ht="12.75">
      <c r="A22" s="20"/>
      <c r="B22" s="20"/>
      <c r="C22" s="20"/>
      <c r="D22" s="20"/>
      <c r="E22" s="20"/>
      <c r="F22" s="19"/>
      <c r="G22" s="19"/>
    </row>
    <row r="23" spans="1:7" ht="12.75">
      <c r="A23" s="20" t="s">
        <v>290</v>
      </c>
      <c r="B23" s="20"/>
      <c r="C23" s="20"/>
      <c r="D23" s="20"/>
      <c r="E23" s="21" t="s">
        <v>281</v>
      </c>
      <c r="F23" s="19"/>
      <c r="G23" s="19"/>
    </row>
    <row r="24" spans="1:7" ht="12.75">
      <c r="A24" s="20"/>
      <c r="B24" s="20"/>
      <c r="C24" s="20"/>
      <c r="D24" s="20"/>
      <c r="E24" s="20"/>
      <c r="F24" s="19"/>
      <c r="G24" s="19"/>
    </row>
    <row r="25" spans="1:7" ht="12.75">
      <c r="A25" s="20" t="s">
        <v>135</v>
      </c>
      <c r="B25" s="20" t="s">
        <v>122</v>
      </c>
      <c r="C25" s="20"/>
      <c r="D25" s="20"/>
      <c r="E25" s="13">
        <v>2</v>
      </c>
      <c r="F25" s="19"/>
      <c r="G25" s="19"/>
    </row>
    <row r="26" spans="1:7" ht="12.75">
      <c r="A26" s="20" t="s">
        <v>137</v>
      </c>
      <c r="B26" s="20"/>
      <c r="C26" s="20"/>
      <c r="D26" s="20"/>
      <c r="E26" s="20"/>
      <c r="F26" s="19"/>
      <c r="G26" s="19"/>
    </row>
    <row r="27" spans="1:7" ht="12.75">
      <c r="A27" s="20"/>
      <c r="B27" s="20"/>
      <c r="C27" s="20"/>
      <c r="D27" s="20"/>
      <c r="E27" s="20"/>
      <c r="F27" s="19"/>
      <c r="G27" s="19"/>
    </row>
    <row r="28" spans="1:7" ht="12.75">
      <c r="A28" s="20" t="s">
        <v>293</v>
      </c>
      <c r="B28" s="20"/>
      <c r="C28" s="20"/>
      <c r="D28" s="20"/>
      <c r="E28" s="21" t="s">
        <v>281</v>
      </c>
      <c r="F28" s="19"/>
      <c r="G28" s="19"/>
    </row>
    <row r="29" spans="1:7" ht="12.75">
      <c r="A29" s="20"/>
      <c r="B29" s="20"/>
      <c r="C29" s="20"/>
      <c r="D29" s="20"/>
      <c r="E29" s="20"/>
      <c r="F29" s="19"/>
      <c r="G29" s="19"/>
    </row>
    <row r="30" spans="1:7" ht="12.75">
      <c r="A30" s="20" t="s">
        <v>135</v>
      </c>
      <c r="B30" s="20" t="s">
        <v>306</v>
      </c>
      <c r="C30" s="20"/>
      <c r="D30" s="20"/>
      <c r="E30" s="20">
        <v>22</v>
      </c>
      <c r="F30" s="19"/>
      <c r="G30" s="19"/>
    </row>
    <row r="31" spans="1:7" ht="12.75">
      <c r="A31" s="20" t="s">
        <v>137</v>
      </c>
      <c r="B31" s="20"/>
      <c r="C31" s="20"/>
      <c r="D31" s="20"/>
      <c r="E31" s="20"/>
      <c r="F31" s="19"/>
      <c r="G31" s="19"/>
    </row>
    <row r="32" spans="1:5" ht="13.5" thickBot="1">
      <c r="A32" s="22"/>
      <c r="B32" s="22"/>
      <c r="C32" s="22"/>
      <c r="D32" s="22"/>
      <c r="E32" s="22"/>
    </row>
    <row r="33" spans="1:5" ht="13.5" thickBot="1">
      <c r="A33" s="23" t="s">
        <v>1</v>
      </c>
      <c r="B33" s="24"/>
      <c r="C33" s="24"/>
      <c r="D33" s="24"/>
      <c r="E33" s="25">
        <f>SUM(E12:E31)</f>
        <v>83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4">
      <selection activeCell="E36" sqref="E36"/>
    </sheetView>
  </sheetViews>
  <sheetFormatPr defaultColWidth="11.421875" defaultRowHeight="12.75"/>
  <cols>
    <col min="1" max="1" width="4.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28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283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64</v>
      </c>
      <c r="C13" s="20"/>
      <c r="D13" s="20"/>
      <c r="E13" s="20">
        <v>7</v>
      </c>
      <c r="F13" s="19"/>
      <c r="G13" s="19"/>
    </row>
    <row r="14" spans="1:7" ht="12.75">
      <c r="A14" s="20" t="s">
        <v>137</v>
      </c>
      <c r="B14" s="20" t="s">
        <v>65</v>
      </c>
      <c r="C14" s="20"/>
      <c r="D14" s="20"/>
      <c r="E14" s="20">
        <v>3</v>
      </c>
      <c r="F14" s="19"/>
      <c r="G14" s="19"/>
    </row>
    <row r="15" spans="1:7" ht="12.75">
      <c r="A15" s="20" t="s">
        <v>139</v>
      </c>
      <c r="B15" s="20" t="s">
        <v>79</v>
      </c>
      <c r="C15" s="20"/>
      <c r="D15" s="20"/>
      <c r="E15" s="20">
        <v>1</v>
      </c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288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24</v>
      </c>
      <c r="C19" s="20"/>
      <c r="D19" s="20"/>
      <c r="E19" s="20">
        <v>4</v>
      </c>
      <c r="F19" s="19"/>
      <c r="G19" s="19"/>
    </row>
    <row r="20" spans="1:7" ht="12.75">
      <c r="A20" s="20" t="s">
        <v>137</v>
      </c>
      <c r="B20" s="20"/>
      <c r="C20" s="20"/>
      <c r="D20" s="20"/>
      <c r="E20" s="20"/>
      <c r="F20" s="19"/>
      <c r="G20" s="19"/>
    </row>
    <row r="21" spans="1:7" ht="12.75">
      <c r="A21" s="20" t="s">
        <v>139</v>
      </c>
      <c r="B21" s="20"/>
      <c r="C21" s="20"/>
      <c r="D21" s="20"/>
      <c r="E21" s="20"/>
      <c r="F21" s="19"/>
      <c r="G21" s="19"/>
    </row>
    <row r="22" spans="1:7" ht="12.75">
      <c r="A22" s="20"/>
      <c r="B22" s="20"/>
      <c r="C22" s="20"/>
      <c r="D22" s="20"/>
      <c r="E22" s="20"/>
      <c r="F22" s="19"/>
      <c r="G22" s="19"/>
    </row>
    <row r="23" spans="1:7" ht="12.75">
      <c r="A23" s="20" t="s">
        <v>293</v>
      </c>
      <c r="B23" s="20"/>
      <c r="C23" s="20"/>
      <c r="D23" s="20"/>
      <c r="E23" s="21" t="s">
        <v>281</v>
      </c>
      <c r="F23" s="19"/>
      <c r="G23" s="19"/>
    </row>
    <row r="24" spans="1:7" ht="12.75">
      <c r="A24" s="20"/>
      <c r="B24" s="20"/>
      <c r="C24" s="20"/>
      <c r="D24" s="20"/>
      <c r="E24" s="20"/>
      <c r="F24" s="19"/>
      <c r="G24" s="19"/>
    </row>
    <row r="25" spans="1:7" ht="12.75">
      <c r="A25" s="20" t="s">
        <v>135</v>
      </c>
      <c r="B25" s="20"/>
      <c r="C25" s="20"/>
      <c r="D25" s="20"/>
      <c r="E25" s="20"/>
      <c r="F25" s="19"/>
      <c r="G25" s="19"/>
    </row>
    <row r="26" spans="1:7" ht="12.75">
      <c r="A26" s="20" t="s">
        <v>137</v>
      </c>
      <c r="B26" s="20"/>
      <c r="C26" s="20"/>
      <c r="D26" s="20"/>
      <c r="E26" s="20"/>
      <c r="F26" s="19"/>
      <c r="G26" s="19"/>
    </row>
    <row r="27" spans="1:7" ht="12.75">
      <c r="A27" s="20"/>
      <c r="B27" s="20"/>
      <c r="C27" s="20"/>
      <c r="D27" s="20"/>
      <c r="E27" s="20"/>
      <c r="F27" s="19"/>
      <c r="G27" s="19"/>
    </row>
    <row r="28" spans="1:7" ht="12.75">
      <c r="A28" s="20" t="s">
        <v>294</v>
      </c>
      <c r="B28" s="20"/>
      <c r="C28" s="20"/>
      <c r="D28" s="20"/>
      <c r="E28" s="21" t="s">
        <v>281</v>
      </c>
      <c r="F28" s="19"/>
      <c r="G28" s="19"/>
    </row>
    <row r="29" spans="1:7" ht="12.75">
      <c r="A29" s="20"/>
      <c r="B29" s="20"/>
      <c r="C29" s="20"/>
      <c r="D29" s="20"/>
      <c r="E29" s="20"/>
      <c r="F29" s="19"/>
      <c r="G29" s="19"/>
    </row>
    <row r="30" spans="1:7" ht="12.75">
      <c r="A30" s="20" t="s">
        <v>135</v>
      </c>
      <c r="B30" s="20" t="s">
        <v>307</v>
      </c>
      <c r="C30" s="20"/>
      <c r="D30" s="20"/>
      <c r="E30" s="20">
        <v>2</v>
      </c>
      <c r="F30" s="19"/>
      <c r="G30" s="19"/>
    </row>
    <row r="31" spans="1:7" ht="12.75">
      <c r="A31" s="20" t="s">
        <v>137</v>
      </c>
      <c r="B31" s="20" t="s">
        <v>308</v>
      </c>
      <c r="C31" s="20"/>
      <c r="D31" s="20"/>
      <c r="E31" s="20">
        <v>10</v>
      </c>
      <c r="F31" s="19"/>
      <c r="G31" s="19"/>
    </row>
    <row r="32" spans="1:5" ht="12.75">
      <c r="A32" s="22"/>
      <c r="B32" s="22"/>
      <c r="C32" s="22"/>
      <c r="D32" s="22"/>
      <c r="E32" s="22"/>
    </row>
    <row r="33" spans="1:7" ht="12.75">
      <c r="A33" s="20" t="s">
        <v>297</v>
      </c>
      <c r="B33" s="20"/>
      <c r="C33" s="20"/>
      <c r="D33" s="20"/>
      <c r="E33" s="21" t="s">
        <v>281</v>
      </c>
      <c r="F33" s="19"/>
      <c r="G33" s="19"/>
    </row>
    <row r="34" spans="1:7" ht="12.75">
      <c r="A34" s="20"/>
      <c r="B34" s="20"/>
      <c r="C34" s="20"/>
      <c r="D34" s="20"/>
      <c r="E34" s="20"/>
      <c r="F34" s="19"/>
      <c r="G34" s="19"/>
    </row>
    <row r="35" spans="1:7" ht="12.75">
      <c r="A35" s="20" t="s">
        <v>135</v>
      </c>
      <c r="B35" s="20" t="s">
        <v>28</v>
      </c>
      <c r="C35" s="20"/>
      <c r="D35" s="20"/>
      <c r="E35" s="20">
        <v>15</v>
      </c>
      <c r="F35" s="19"/>
      <c r="G35" s="19"/>
    </row>
    <row r="36" spans="1:7" ht="12.75">
      <c r="A36" s="20" t="s">
        <v>137</v>
      </c>
      <c r="B36" s="20"/>
      <c r="C36" s="20"/>
      <c r="D36" s="20"/>
      <c r="E36" s="20"/>
      <c r="F36" s="19"/>
      <c r="G36" s="19"/>
    </row>
    <row r="37" spans="1:7" ht="13.5" thickBot="1">
      <c r="A37" s="20"/>
      <c r="B37" s="20"/>
      <c r="C37" s="20"/>
      <c r="D37" s="20"/>
      <c r="E37" s="20"/>
      <c r="F37" s="19"/>
      <c r="G37" s="19"/>
    </row>
    <row r="38" spans="1:5" ht="13.5" thickBot="1">
      <c r="A38" s="23" t="s">
        <v>1</v>
      </c>
      <c r="B38" s="24"/>
      <c r="C38" s="24"/>
      <c r="D38" s="24"/>
      <c r="E38" s="25">
        <f>SUM(E11:E37)</f>
        <v>42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9">
      <selection activeCell="E48" sqref="E48"/>
    </sheetView>
  </sheetViews>
  <sheetFormatPr defaultColWidth="11.421875" defaultRowHeight="12.75"/>
  <cols>
    <col min="1" max="1" width="4.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29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286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11</v>
      </c>
      <c r="C13" s="20"/>
      <c r="D13" s="20"/>
      <c r="E13" s="20">
        <v>8</v>
      </c>
      <c r="F13" s="19"/>
      <c r="G13" s="19"/>
    </row>
    <row r="14" spans="1:7" ht="12.75">
      <c r="A14" s="20" t="s">
        <v>137</v>
      </c>
      <c r="B14" s="20" t="s">
        <v>10</v>
      </c>
      <c r="C14" s="20"/>
      <c r="D14" s="20"/>
      <c r="E14" s="20">
        <v>15</v>
      </c>
      <c r="F14" s="19"/>
      <c r="G14" s="19"/>
    </row>
    <row r="15" spans="1:7" ht="12.75">
      <c r="A15" s="20" t="s">
        <v>139</v>
      </c>
      <c r="B15" s="20" t="s">
        <v>50</v>
      </c>
      <c r="C15" s="20"/>
      <c r="D15" s="20"/>
      <c r="E15" s="20">
        <v>13</v>
      </c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283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309</v>
      </c>
      <c r="C19" s="20"/>
      <c r="D19" s="20"/>
      <c r="E19" s="20">
        <v>17</v>
      </c>
      <c r="F19" s="19"/>
      <c r="G19" s="19"/>
    </row>
    <row r="20" spans="1:7" ht="12.75">
      <c r="A20" s="20" t="s">
        <v>137</v>
      </c>
      <c r="B20" s="20" t="s">
        <v>69</v>
      </c>
      <c r="C20" s="20"/>
      <c r="D20" s="20"/>
      <c r="E20" s="20">
        <v>21</v>
      </c>
      <c r="F20" s="19"/>
      <c r="G20" s="19"/>
    </row>
    <row r="21" spans="1:7" ht="12.75">
      <c r="A21" s="20" t="s">
        <v>139</v>
      </c>
      <c r="B21" s="20" t="s">
        <v>16</v>
      </c>
      <c r="C21" s="20"/>
      <c r="D21" s="20"/>
      <c r="E21" s="20">
        <v>14</v>
      </c>
      <c r="F21" s="19"/>
      <c r="G21" s="19"/>
    </row>
    <row r="22" spans="1:7" ht="12.75">
      <c r="A22" s="20"/>
      <c r="B22" s="20"/>
      <c r="C22" s="20"/>
      <c r="D22" s="20"/>
      <c r="E22" s="20"/>
      <c r="F22" s="19"/>
      <c r="G22" s="19"/>
    </row>
    <row r="23" spans="1:7" ht="12.75">
      <c r="A23" s="20" t="s">
        <v>285</v>
      </c>
      <c r="B23" s="20"/>
      <c r="C23" s="20"/>
      <c r="D23" s="20"/>
      <c r="E23" s="21" t="s">
        <v>281</v>
      </c>
      <c r="F23" s="19"/>
      <c r="G23" s="19"/>
    </row>
    <row r="24" spans="1:7" ht="12.75">
      <c r="A24" s="20"/>
      <c r="B24" s="20"/>
      <c r="C24" s="20"/>
      <c r="D24" s="20"/>
      <c r="E24" s="20"/>
      <c r="F24" s="19"/>
      <c r="G24" s="19"/>
    </row>
    <row r="25" spans="1:7" ht="12.75">
      <c r="A25" s="20" t="s">
        <v>135</v>
      </c>
      <c r="B25" s="20" t="s">
        <v>81</v>
      </c>
      <c r="C25" s="20"/>
      <c r="D25" s="20"/>
      <c r="E25" s="20">
        <v>10</v>
      </c>
      <c r="F25" s="19"/>
      <c r="G25" s="19"/>
    </row>
    <row r="26" spans="1:7" ht="12.75">
      <c r="A26" s="20" t="s">
        <v>137</v>
      </c>
      <c r="B26" s="20" t="s">
        <v>89</v>
      </c>
      <c r="C26" s="20"/>
      <c r="D26" s="20"/>
      <c r="E26" s="20">
        <v>8</v>
      </c>
      <c r="F26" s="19"/>
      <c r="G26" s="19"/>
    </row>
    <row r="27" spans="1:7" ht="12.75">
      <c r="A27" s="20" t="s">
        <v>139</v>
      </c>
      <c r="B27" s="20"/>
      <c r="C27" s="20"/>
      <c r="D27" s="20"/>
      <c r="E27" s="20"/>
      <c r="F27" s="19"/>
      <c r="G27" s="19"/>
    </row>
    <row r="28" spans="1:7" ht="12.75">
      <c r="A28" s="20"/>
      <c r="B28" s="20"/>
      <c r="C28" s="20"/>
      <c r="D28" s="20"/>
      <c r="E28" s="20"/>
      <c r="F28" s="19"/>
      <c r="G28" s="19"/>
    </row>
    <row r="29" spans="1:7" ht="12.75">
      <c r="A29" s="20" t="s">
        <v>290</v>
      </c>
      <c r="B29" s="20"/>
      <c r="C29" s="20"/>
      <c r="D29" s="20"/>
      <c r="E29" s="21" t="s">
        <v>281</v>
      </c>
      <c r="F29" s="19"/>
      <c r="G29" s="19"/>
    </row>
    <row r="30" spans="1:7" ht="12.75">
      <c r="A30" s="20"/>
      <c r="B30" s="20"/>
      <c r="C30" s="20"/>
      <c r="D30" s="20"/>
      <c r="E30" s="20"/>
      <c r="F30" s="19"/>
      <c r="G30" s="19"/>
    </row>
    <row r="31" spans="1:7" ht="12.75">
      <c r="A31" s="20" t="s">
        <v>135</v>
      </c>
      <c r="B31" s="20" t="s">
        <v>10</v>
      </c>
      <c r="C31" s="20"/>
      <c r="D31" s="20"/>
      <c r="E31" s="13">
        <v>4</v>
      </c>
      <c r="F31" s="19"/>
      <c r="G31" s="19"/>
    </row>
    <row r="32" spans="1:7" ht="12.75">
      <c r="A32" s="20" t="s">
        <v>137</v>
      </c>
      <c r="B32" s="20"/>
      <c r="C32" s="20"/>
      <c r="D32" s="20"/>
      <c r="E32" s="20"/>
      <c r="F32" s="19"/>
      <c r="G32" s="19"/>
    </row>
    <row r="33" spans="1:7" ht="12.75">
      <c r="A33" s="20"/>
      <c r="B33" s="20"/>
      <c r="C33" s="20"/>
      <c r="D33" s="20"/>
      <c r="E33" s="20"/>
      <c r="F33" s="19"/>
      <c r="G33" s="19"/>
    </row>
    <row r="34" spans="1:7" ht="12.75">
      <c r="A34" s="20" t="s">
        <v>292</v>
      </c>
      <c r="B34" s="20"/>
      <c r="C34" s="20"/>
      <c r="D34" s="20"/>
      <c r="E34" s="21" t="s">
        <v>281</v>
      </c>
      <c r="F34" s="19"/>
      <c r="G34" s="19"/>
    </row>
    <row r="35" spans="1:7" ht="12.75">
      <c r="A35" s="20"/>
      <c r="B35" s="20"/>
      <c r="C35" s="20"/>
      <c r="D35" s="20"/>
      <c r="E35" s="20"/>
      <c r="F35" s="19"/>
      <c r="G35" s="19"/>
    </row>
    <row r="36" spans="1:7" ht="12.75">
      <c r="A36" s="20" t="s">
        <v>135</v>
      </c>
      <c r="B36" s="20" t="s">
        <v>310</v>
      </c>
      <c r="C36" s="20"/>
      <c r="D36" s="20"/>
      <c r="E36" s="13">
        <v>1</v>
      </c>
      <c r="F36" s="19"/>
      <c r="G36" s="19"/>
    </row>
    <row r="37" spans="1:7" ht="12.75">
      <c r="A37" s="20" t="s">
        <v>137</v>
      </c>
      <c r="B37" s="20"/>
      <c r="C37" s="20"/>
      <c r="D37" s="20"/>
      <c r="E37" s="20"/>
      <c r="F37" s="19"/>
      <c r="G37" s="19"/>
    </row>
    <row r="38" spans="1:7" ht="12.75">
      <c r="A38" s="20"/>
      <c r="B38" s="20"/>
      <c r="C38" s="20"/>
      <c r="D38" s="20"/>
      <c r="E38" s="20"/>
      <c r="F38" s="19"/>
      <c r="G38" s="19"/>
    </row>
    <row r="39" spans="1:7" ht="12.75">
      <c r="A39" s="20" t="s">
        <v>293</v>
      </c>
      <c r="B39" s="20"/>
      <c r="C39" s="20"/>
      <c r="D39" s="20"/>
      <c r="E39" s="21" t="s">
        <v>281</v>
      </c>
      <c r="F39" s="19"/>
      <c r="G39" s="19"/>
    </row>
    <row r="40" spans="1:7" ht="12.75">
      <c r="A40" s="20"/>
      <c r="B40" s="20"/>
      <c r="C40" s="20"/>
      <c r="D40" s="20"/>
      <c r="E40" s="20"/>
      <c r="F40" s="19"/>
      <c r="G40" s="19"/>
    </row>
    <row r="41" spans="1:7" ht="12.75">
      <c r="A41" s="20" t="s">
        <v>135</v>
      </c>
      <c r="B41" s="20" t="s">
        <v>311</v>
      </c>
      <c r="C41" s="20"/>
      <c r="D41" s="20"/>
      <c r="E41" s="20">
        <v>10</v>
      </c>
      <c r="F41" s="19"/>
      <c r="G41" s="19"/>
    </row>
    <row r="42" spans="1:7" ht="12.75">
      <c r="A42" s="20" t="s">
        <v>137</v>
      </c>
      <c r="B42" s="20"/>
      <c r="C42" s="20"/>
      <c r="D42" s="20"/>
      <c r="E42" s="20"/>
      <c r="F42" s="19"/>
      <c r="G42" s="19"/>
    </row>
    <row r="43" spans="1:7" ht="12.75">
      <c r="A43" s="20"/>
      <c r="B43" s="20"/>
      <c r="C43" s="20"/>
      <c r="D43" s="20"/>
      <c r="E43" s="20"/>
      <c r="F43" s="19"/>
      <c r="G43" s="19"/>
    </row>
    <row r="44" spans="1:7" ht="12.75">
      <c r="A44" s="20" t="s">
        <v>294</v>
      </c>
      <c r="B44" s="20"/>
      <c r="C44" s="20"/>
      <c r="D44" s="20"/>
      <c r="E44" s="21" t="s">
        <v>281</v>
      </c>
      <c r="F44" s="19"/>
      <c r="G44" s="19"/>
    </row>
    <row r="45" spans="1:7" ht="12.75">
      <c r="A45" s="20"/>
      <c r="B45" s="20"/>
      <c r="C45" s="20"/>
      <c r="D45" s="20"/>
      <c r="E45" s="20"/>
      <c r="F45" s="19"/>
      <c r="G45" s="19"/>
    </row>
    <row r="46" spans="1:7" ht="12.75">
      <c r="A46" s="20" t="s">
        <v>135</v>
      </c>
      <c r="B46" s="20" t="s">
        <v>312</v>
      </c>
      <c r="C46" s="20"/>
      <c r="D46" s="20"/>
      <c r="E46" s="20">
        <v>16</v>
      </c>
      <c r="F46" s="19"/>
      <c r="G46" s="19"/>
    </row>
    <row r="47" spans="1:7" ht="12.75">
      <c r="A47" s="20" t="s">
        <v>137</v>
      </c>
      <c r="B47" s="20" t="s">
        <v>313</v>
      </c>
      <c r="C47" s="20"/>
      <c r="D47" s="20"/>
      <c r="E47" s="20">
        <v>4</v>
      </c>
      <c r="F47" s="19"/>
      <c r="G47" s="19"/>
    </row>
    <row r="48" spans="1:5" ht="12.75">
      <c r="A48" s="22"/>
      <c r="B48" s="22"/>
      <c r="C48" s="22"/>
      <c r="D48" s="22"/>
      <c r="E48" s="22"/>
    </row>
    <row r="49" spans="1:7" ht="12.75">
      <c r="A49" s="20" t="s">
        <v>129</v>
      </c>
      <c r="B49" s="20"/>
      <c r="C49" s="20"/>
      <c r="D49" s="20"/>
      <c r="E49" s="21" t="s">
        <v>281</v>
      </c>
      <c r="F49" s="19"/>
      <c r="G49" s="19"/>
    </row>
    <row r="50" spans="1:7" ht="12.75">
      <c r="A50" s="20"/>
      <c r="B50" s="20"/>
      <c r="C50" s="20"/>
      <c r="D50" s="20"/>
      <c r="E50" s="20"/>
      <c r="F50" s="19"/>
      <c r="G50" s="19"/>
    </row>
    <row r="51" spans="1:7" ht="12.75">
      <c r="A51" s="20" t="s">
        <v>135</v>
      </c>
      <c r="B51" s="20" t="s">
        <v>29</v>
      </c>
      <c r="C51" s="20"/>
      <c r="D51" s="20"/>
      <c r="E51" s="20">
        <v>10</v>
      </c>
      <c r="F51" s="19"/>
      <c r="G51" s="19"/>
    </row>
    <row r="52" spans="1:7" ht="12.75">
      <c r="A52" s="20" t="s">
        <v>137</v>
      </c>
      <c r="B52" s="20"/>
      <c r="C52" s="20"/>
      <c r="D52" s="20"/>
      <c r="E52" s="20"/>
      <c r="F52" s="19"/>
      <c r="G52" s="19"/>
    </row>
    <row r="53" spans="1:7" ht="13.5" thickBot="1">
      <c r="A53" s="20"/>
      <c r="B53" s="20"/>
      <c r="C53" s="20"/>
      <c r="D53" s="20"/>
      <c r="E53" s="20"/>
      <c r="F53" s="19"/>
      <c r="G53" s="19"/>
    </row>
    <row r="54" spans="1:5" ht="13.5" thickBot="1">
      <c r="A54" s="23" t="s">
        <v>1</v>
      </c>
      <c r="B54" s="24"/>
      <c r="C54" s="24"/>
      <c r="D54" s="24"/>
      <c r="E54" s="25">
        <f>SUM(E12:E53)</f>
        <v>151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F32" sqref="F32"/>
    </sheetView>
  </sheetViews>
  <sheetFormatPr defaultColWidth="11.421875" defaultRowHeight="12.75"/>
  <cols>
    <col min="1" max="1" width="4.57421875" style="0" customWidth="1"/>
  </cols>
  <sheetData>
    <row r="1" ht="13.5" thickBot="1"/>
    <row r="2" spans="1:9" ht="13.5" thickBot="1">
      <c r="A2" s="71" t="s">
        <v>41</v>
      </c>
      <c r="B2" s="72"/>
      <c r="C2" s="72"/>
      <c r="D2" s="72"/>
      <c r="E2" s="72"/>
      <c r="F2" s="72"/>
      <c r="G2" s="72"/>
      <c r="H2" s="73"/>
      <c r="I2" s="6"/>
    </row>
    <row r="3" spans="1:9" ht="13.5" thickBot="1">
      <c r="A3" s="22"/>
      <c r="B3" s="22"/>
      <c r="C3" s="22"/>
      <c r="D3" s="22"/>
      <c r="E3" s="22"/>
      <c r="F3" s="22"/>
      <c r="G3" s="26"/>
      <c r="H3" s="22"/>
      <c r="I3" s="6"/>
    </row>
    <row r="4" spans="1:9" ht="13.5" thickBot="1">
      <c r="A4" s="71" t="s">
        <v>40</v>
      </c>
      <c r="B4" s="72"/>
      <c r="C4" s="72"/>
      <c r="D4" s="72"/>
      <c r="E4" s="72"/>
      <c r="F4" s="72"/>
      <c r="G4" s="72"/>
      <c r="H4" s="73"/>
      <c r="I4" s="6"/>
    </row>
    <row r="5" spans="1:9" ht="13.5" thickBot="1">
      <c r="A5" s="22"/>
      <c r="B5" s="22"/>
      <c r="C5" s="22"/>
      <c r="D5" s="22"/>
      <c r="E5" s="22"/>
      <c r="F5" s="22"/>
      <c r="G5" s="26"/>
      <c r="H5" s="22"/>
      <c r="I5" s="6"/>
    </row>
    <row r="6" spans="1:9" ht="13.5" thickBot="1">
      <c r="A6" s="74" t="s">
        <v>282</v>
      </c>
      <c r="B6" s="75"/>
      <c r="C6" s="75"/>
      <c r="D6" s="75"/>
      <c r="E6" s="75"/>
      <c r="F6" s="75"/>
      <c r="G6" s="75"/>
      <c r="H6" s="76"/>
      <c r="I6" s="6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0"/>
      <c r="B8" s="20"/>
      <c r="C8" s="20"/>
      <c r="D8" s="20"/>
      <c r="E8" s="20"/>
      <c r="F8" s="20"/>
      <c r="G8" s="20"/>
      <c r="H8" s="22"/>
      <c r="I8" s="22"/>
    </row>
    <row r="9" spans="1:9" ht="13.5" thickBot="1">
      <c r="A9" s="23" t="s">
        <v>284</v>
      </c>
      <c r="B9" s="27"/>
      <c r="C9" s="27" t="s">
        <v>38</v>
      </c>
      <c r="D9" s="27"/>
      <c r="E9" s="28"/>
      <c r="F9" s="20"/>
      <c r="G9" s="20"/>
      <c r="H9" s="22"/>
      <c r="I9" s="22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0" t="s">
        <v>283</v>
      </c>
      <c r="B11" s="20"/>
      <c r="C11" s="20"/>
      <c r="D11" s="20"/>
      <c r="E11" s="21" t="s">
        <v>281</v>
      </c>
      <c r="F11" s="19"/>
      <c r="G11" s="19"/>
    </row>
    <row r="12" spans="1:7" ht="12.75">
      <c r="A12" s="20"/>
      <c r="B12" s="20"/>
      <c r="C12" s="20"/>
      <c r="D12" s="20"/>
      <c r="E12" s="20"/>
      <c r="F12" s="19"/>
      <c r="G12" s="19"/>
    </row>
    <row r="13" spans="1:7" ht="12.75">
      <c r="A13" s="20" t="s">
        <v>135</v>
      </c>
      <c r="B13" s="20" t="s">
        <v>58</v>
      </c>
      <c r="C13" s="20"/>
      <c r="D13" s="20"/>
      <c r="E13" s="20">
        <v>10</v>
      </c>
      <c r="F13" s="19"/>
      <c r="G13" s="19"/>
    </row>
    <row r="14" spans="1:7" ht="12.75">
      <c r="A14" s="20" t="s">
        <v>137</v>
      </c>
      <c r="B14" s="20" t="s">
        <v>60</v>
      </c>
      <c r="C14" s="20"/>
      <c r="D14" s="20"/>
      <c r="E14" s="20">
        <v>6</v>
      </c>
      <c r="F14" s="19"/>
      <c r="G14" s="19"/>
    </row>
    <row r="15" spans="1:7" ht="12.75">
      <c r="A15" s="20" t="s">
        <v>139</v>
      </c>
      <c r="B15" s="20" t="s">
        <v>71</v>
      </c>
      <c r="C15" s="20"/>
      <c r="D15" s="20"/>
      <c r="E15" s="20">
        <v>4</v>
      </c>
      <c r="F15" s="19"/>
      <c r="G15" s="19"/>
    </row>
    <row r="16" spans="1:7" ht="12.75">
      <c r="A16" s="20"/>
      <c r="B16" s="20"/>
      <c r="C16" s="20"/>
      <c r="D16" s="20"/>
      <c r="E16" s="20"/>
      <c r="F16" s="19"/>
      <c r="G16" s="19"/>
    </row>
    <row r="17" spans="1:7" ht="12.75">
      <c r="A17" s="20" t="s">
        <v>285</v>
      </c>
      <c r="B17" s="20"/>
      <c r="C17" s="20"/>
      <c r="D17" s="20"/>
      <c r="E17" s="21" t="s">
        <v>281</v>
      </c>
      <c r="F17" s="19"/>
      <c r="G17" s="19"/>
    </row>
    <row r="18" spans="1:7" ht="12.75">
      <c r="A18" s="20"/>
      <c r="B18" s="20"/>
      <c r="C18" s="20"/>
      <c r="D18" s="20"/>
      <c r="E18" s="20"/>
      <c r="F18" s="19"/>
      <c r="G18" s="19"/>
    </row>
    <row r="19" spans="1:7" ht="12.75">
      <c r="A19" s="20" t="s">
        <v>135</v>
      </c>
      <c r="B19" s="20" t="s">
        <v>18</v>
      </c>
      <c r="C19" s="20"/>
      <c r="D19" s="20"/>
      <c r="E19" s="20">
        <v>6</v>
      </c>
      <c r="F19" s="19"/>
      <c r="G19" s="19"/>
    </row>
    <row r="20" spans="1:7" ht="12.75">
      <c r="A20" s="20" t="s">
        <v>137</v>
      </c>
      <c r="B20" s="20"/>
      <c r="C20" s="20"/>
      <c r="D20" s="20"/>
      <c r="E20" s="20"/>
      <c r="F20" s="19"/>
      <c r="G20" s="19"/>
    </row>
    <row r="21" spans="1:7" ht="12.75">
      <c r="A21" s="20" t="s">
        <v>139</v>
      </c>
      <c r="B21" s="20"/>
      <c r="C21" s="20"/>
      <c r="D21" s="20"/>
      <c r="E21" s="20"/>
      <c r="F21" s="19"/>
      <c r="G21" s="19"/>
    </row>
    <row r="22" spans="1:7" ht="12.75">
      <c r="A22" s="20"/>
      <c r="B22" s="20"/>
      <c r="C22" s="20"/>
      <c r="D22" s="20"/>
      <c r="E22" s="20"/>
      <c r="F22" s="19"/>
      <c r="G22" s="19"/>
    </row>
    <row r="23" spans="1:7" ht="12.75">
      <c r="A23" s="20" t="s">
        <v>291</v>
      </c>
      <c r="B23" s="20"/>
      <c r="C23" s="20"/>
      <c r="D23" s="20"/>
      <c r="E23" s="21" t="s">
        <v>281</v>
      </c>
      <c r="F23" s="19"/>
      <c r="G23" s="19"/>
    </row>
    <row r="24" spans="1:7" ht="12.75">
      <c r="A24" s="20"/>
      <c r="B24" s="20"/>
      <c r="C24" s="20"/>
      <c r="D24" s="20"/>
      <c r="E24" s="20"/>
      <c r="F24" s="19"/>
      <c r="G24" s="19"/>
    </row>
    <row r="25" spans="1:7" ht="12.75">
      <c r="A25" s="20" t="s">
        <v>135</v>
      </c>
      <c r="B25" s="20" t="s">
        <v>58</v>
      </c>
      <c r="C25" s="20"/>
      <c r="D25" s="20"/>
      <c r="E25" s="20"/>
      <c r="F25" s="19"/>
      <c r="G25" s="19"/>
    </row>
    <row r="26" spans="1:7" ht="12.75">
      <c r="A26" s="20" t="s">
        <v>137</v>
      </c>
      <c r="B26" s="20"/>
      <c r="C26" s="20"/>
      <c r="D26" s="20"/>
      <c r="E26" s="20"/>
      <c r="F26" s="19"/>
      <c r="G26" s="19"/>
    </row>
    <row r="27" spans="1:7" ht="12.75">
      <c r="A27" s="20"/>
      <c r="B27" s="20"/>
      <c r="C27" s="20"/>
      <c r="D27" s="20"/>
      <c r="E27" s="20"/>
      <c r="F27" s="19"/>
      <c r="G27" s="19"/>
    </row>
    <row r="28" spans="1:7" ht="12.75">
      <c r="A28" s="20" t="s">
        <v>297</v>
      </c>
      <c r="B28" s="20"/>
      <c r="C28" s="20"/>
      <c r="D28" s="20"/>
      <c r="E28" s="21" t="s">
        <v>281</v>
      </c>
      <c r="F28" s="19"/>
      <c r="G28" s="19"/>
    </row>
    <row r="29" spans="1:7" ht="12.75">
      <c r="A29" s="20"/>
      <c r="B29" s="20"/>
      <c r="C29" s="20"/>
      <c r="D29" s="20"/>
      <c r="E29" s="20"/>
      <c r="F29" s="19"/>
      <c r="G29" s="19"/>
    </row>
    <row r="30" spans="1:7" ht="12.75">
      <c r="A30" s="20" t="s">
        <v>135</v>
      </c>
      <c r="B30" s="20" t="s">
        <v>38</v>
      </c>
      <c r="C30" s="20"/>
      <c r="D30" s="20"/>
      <c r="E30" s="20">
        <v>20</v>
      </c>
      <c r="F30" s="19"/>
      <c r="G30" s="19"/>
    </row>
    <row r="31" spans="1:7" ht="12.75">
      <c r="A31" s="20" t="s">
        <v>137</v>
      </c>
      <c r="B31" s="20"/>
      <c r="C31" s="20"/>
      <c r="D31" s="20"/>
      <c r="E31" s="20"/>
      <c r="F31" s="19"/>
      <c r="G31" s="19"/>
    </row>
    <row r="32" spans="1:7" ht="13.5" thickBot="1">
      <c r="A32" s="20"/>
      <c r="B32" s="20"/>
      <c r="C32" s="20"/>
      <c r="D32" s="20"/>
      <c r="E32" s="20"/>
      <c r="F32" s="19"/>
      <c r="G32" s="19"/>
    </row>
    <row r="33" spans="1:5" ht="13.5" thickBot="1">
      <c r="A33" s="23" t="s">
        <v>1</v>
      </c>
      <c r="B33" s="24"/>
      <c r="C33" s="24"/>
      <c r="D33" s="24"/>
      <c r="E33" s="25">
        <f>SUM(E11:E32)</f>
        <v>46</v>
      </c>
    </row>
  </sheetData>
  <mergeCells count="3">
    <mergeCell ref="A2:H2"/>
    <mergeCell ref="A4:H4"/>
    <mergeCell ref="A6:H6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</cp:lastModifiedBy>
  <cp:lastPrinted>2006-06-11T17:34:49Z</cp:lastPrinted>
  <dcterms:created xsi:type="dcterms:W3CDTF">2006-06-08T08:25:35Z</dcterms:created>
  <dcterms:modified xsi:type="dcterms:W3CDTF">2006-06-12T18:20:03Z</dcterms:modified>
  <cp:category/>
  <cp:version/>
  <cp:contentType/>
  <cp:contentStatus/>
</cp:coreProperties>
</file>