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1115" windowHeight="6090" tabRatio="843" activeTab="5"/>
  </bookViews>
  <sheets>
    <sheet name="HORARI" sheetId="1" r:id="rId1"/>
    <sheet name="INDIVIDUALS 3ª DIVISIÓ" sheetId="2" r:id="rId2"/>
    <sheet name="INDIVIDUALS 2ªDIVISIÓ" sheetId="3" r:id="rId3"/>
    <sheet name="INDIVIDUALS 1ª DIVISIÓ" sheetId="4" r:id="rId4"/>
    <sheet name=" PARELLES" sheetId="5" r:id="rId5"/>
    <sheet name="CONJUNTS" sheetId="6" r:id="rId6"/>
    <sheet name="TABULACIO " sheetId="7" r:id="rId7"/>
  </sheets>
  <definedNames>
    <definedName name="_xlnm.Print_Area" localSheetId="4">' PARELLES'!$A$1:$H$97</definedName>
    <definedName name="_xlnm.Print_Area" localSheetId="0">'HORARI'!$A$1:$G$100</definedName>
    <definedName name="_xlnm.Print_Area" localSheetId="1">'INDIVIDUALS 3ª DIVISIÓ'!$A$1:$H$41</definedName>
  </definedNames>
  <calcPr fullCalcOnLoad="1"/>
</workbook>
</file>

<file path=xl/comments5.xml><?xml version="1.0" encoding="utf-8"?>
<comments xmlns="http://schemas.openxmlformats.org/spreadsheetml/2006/main">
  <authors>
    <author>Home</author>
  </authors>
  <commentList>
    <comment ref="B42" authorId="0">
      <text>
        <r>
          <rPr>
            <b/>
            <sz val="8"/>
            <rFont val="Tahoma"/>
            <family val="2"/>
          </rPr>
          <t>Home: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<sst xmlns="http://schemas.openxmlformats.org/spreadsheetml/2006/main" count="1381" uniqueCount="463">
  <si>
    <t>Nº</t>
  </si>
  <si>
    <t>COGNOMS I NOM</t>
  </si>
  <si>
    <t>CLUB</t>
  </si>
  <si>
    <t>EQUIPS CATEGORIA INFANTIL</t>
  </si>
  <si>
    <t>EQUIPS CATEGORIA CADET</t>
  </si>
  <si>
    <t>EQUIPS CATEGORIA JUNIOR</t>
  </si>
  <si>
    <t>EQUIPS CATEGORIA SENIOR</t>
  </si>
  <si>
    <t>GRUPS CATEGORIA JUNIOR</t>
  </si>
  <si>
    <t>GRUPS CATEGORIA INFANTIL</t>
  </si>
  <si>
    <t>CONCENTRACIÓ DELS CLUBS PARTICIPANTS</t>
  </si>
  <si>
    <t>INICI CERIMÒNIA D'OBERTURA</t>
  </si>
  <si>
    <t>ENTRADA DELS CLUBS PARTICIPANTS</t>
  </si>
  <si>
    <t>ENTRADA DELS JUTGES</t>
  </si>
  <si>
    <t>JURAMENT DE L'ATLETA</t>
  </si>
  <si>
    <t>JURAMENT DEL JUTGE</t>
  </si>
  <si>
    <t>PARLAMENTS:</t>
  </si>
  <si>
    <t>Sr./Sra. President/ta FECT</t>
  </si>
  <si>
    <t>COMPETICIÓ</t>
  </si>
  <si>
    <t>FINAL DE LA COMPETICIÓ</t>
  </si>
  <si>
    <t>DESCANS - DINAR</t>
  </si>
  <si>
    <t>CERIMONIA DE CLOENDA I LLIURAMENT DE DIPLOMES</t>
  </si>
  <si>
    <t>2ª DIVISIÓ</t>
  </si>
  <si>
    <t>SEMIFINAL TERRITORIAL</t>
  </si>
  <si>
    <t>CATEGORIA BENJAMÍ FEMENÍ</t>
  </si>
  <si>
    <t xml:space="preserve">NOM I COGNOMS </t>
  </si>
  <si>
    <t>CATEGORIA INFANTIL FEMENÍ</t>
  </si>
  <si>
    <t>CATEGORIA CADET FEMENÍ</t>
  </si>
  <si>
    <t>CATEGORIA JUVENIL FEMENÍ</t>
  </si>
  <si>
    <t>CATEGORIA JUNIOR FEMENÍ</t>
  </si>
  <si>
    <t>CATEGORIA SENIOR FEMENÍ</t>
  </si>
  <si>
    <t>AINHOA</t>
  </si>
  <si>
    <t>NEGREA</t>
  </si>
  <si>
    <t>LAURA</t>
  </si>
  <si>
    <t>NEREA</t>
  </si>
  <si>
    <t>ARIADNA</t>
  </si>
  <si>
    <t>CALLAU</t>
  </si>
  <si>
    <t>ALBA</t>
  </si>
  <si>
    <t>MARC</t>
  </si>
  <si>
    <t>MARTA</t>
  </si>
  <si>
    <t>ANNA</t>
  </si>
  <si>
    <t>THAIS</t>
  </si>
  <si>
    <t>PEREZ</t>
  </si>
  <si>
    <t>RUIZ</t>
  </si>
  <si>
    <t>1ª DIVISIÓ</t>
  </si>
  <si>
    <t>CATEGORIA SÈNIOR FEMENÍ</t>
  </si>
  <si>
    <t>CATEGORIA SÈNIOR MASCULÍ</t>
  </si>
  <si>
    <t>2 BASTONS</t>
  </si>
  <si>
    <t>CATEGORIA 2 BASTONS SÈNIOR</t>
  </si>
  <si>
    <t>PARELLES CATEGORIA INFANTIL</t>
  </si>
  <si>
    <t>PARELLES CATEGORIA CADET</t>
  </si>
  <si>
    <t xml:space="preserve">PARELLES CATEGORIA BENJAMÍ </t>
  </si>
  <si>
    <t>PARELLES CATEGORIA JUVENIL</t>
  </si>
  <si>
    <t>NOM I COGNOMS</t>
  </si>
  <si>
    <t>PARELLES CATEGORIA JUNIOR</t>
  </si>
  <si>
    <t>PARELLES CATEGORIA SÈNIOR</t>
  </si>
  <si>
    <t>EQUIPS</t>
  </si>
  <si>
    <t>GRUPS</t>
  </si>
  <si>
    <t>17:55h.</t>
  </si>
  <si>
    <t>18:20h.</t>
  </si>
  <si>
    <t>Escalfament Individuals Categoria SÈNIOR FEMENÍ 1ª DIVISIÓ</t>
  </si>
  <si>
    <t>Escalfament Individuals Categoria SÈNIOR MASCULÍ 1ª DIVISIÓ</t>
  </si>
  <si>
    <t>APERTURA POLIESPORTIU (ENTRENAMENTS LLIURES)</t>
  </si>
  <si>
    <t>Escalfament Parelles Categoria JUNIOR 2ª DIVISIÓ</t>
  </si>
  <si>
    <t>Escalfament Parelles Categoria SÈNIOR 2ª DIVISIÓ</t>
  </si>
  <si>
    <t>13:20h.</t>
  </si>
  <si>
    <t>15:05h.</t>
  </si>
  <si>
    <t>Escalfament Equips Categoria CADET</t>
  </si>
  <si>
    <t>17:20h.</t>
  </si>
  <si>
    <t>SEMIFINAL TERRITORIAL CATALUNYA SUD</t>
  </si>
  <si>
    <t>C.T. AMPOSTA</t>
  </si>
  <si>
    <t>C.T. ALCANAR</t>
  </si>
  <si>
    <t>C.T. L'ALCALATEN</t>
  </si>
  <si>
    <t>C.T. TORTOSA</t>
  </si>
  <si>
    <t>C.T. ULLDECONA</t>
  </si>
  <si>
    <t>CATALUNYA SUD</t>
  </si>
  <si>
    <t>AMPOSTA</t>
  </si>
  <si>
    <t>THERESE</t>
  </si>
  <si>
    <t>CORREA</t>
  </si>
  <si>
    <t>ULLDECONA</t>
  </si>
  <si>
    <t>ENII</t>
  </si>
  <si>
    <t>TORTOSA</t>
  </si>
  <si>
    <t>IRIS</t>
  </si>
  <si>
    <t>GARCIA</t>
  </si>
  <si>
    <t>AMIRA</t>
  </si>
  <si>
    <t>GRIGORIU</t>
  </si>
  <si>
    <t>CATEGORIA BENJAMÍ MASCULÍ</t>
  </si>
  <si>
    <t>ERIC</t>
  </si>
  <si>
    <t>QUERAL</t>
  </si>
  <si>
    <t>DELTEBRE</t>
  </si>
  <si>
    <t>PAULA</t>
  </si>
  <si>
    <t>BITIS</t>
  </si>
  <si>
    <t>ALCANAR</t>
  </si>
  <si>
    <t>CASANOVA</t>
  </si>
  <si>
    <t>LLUNA</t>
  </si>
  <si>
    <t>HIERRO</t>
  </si>
  <si>
    <t>MADALINA</t>
  </si>
  <si>
    <t>JULIA</t>
  </si>
  <si>
    <t>EVA</t>
  </si>
  <si>
    <t>QUEROL</t>
  </si>
  <si>
    <t>SANTA BARBARA</t>
  </si>
  <si>
    <t>CID</t>
  </si>
  <si>
    <t>JOANA</t>
  </si>
  <si>
    <t>MINGUELL</t>
  </si>
  <si>
    <t>ROSA</t>
  </si>
  <si>
    <t>ZAIRA</t>
  </si>
  <si>
    <t>PORRES</t>
  </si>
  <si>
    <t>BERTOMEU</t>
  </si>
  <si>
    <t>GONZALEZ</t>
  </si>
  <si>
    <t>CARME</t>
  </si>
  <si>
    <t>MANENT</t>
  </si>
  <si>
    <t>DESIREE</t>
  </si>
  <si>
    <t>BRULL</t>
  </si>
  <si>
    <t xml:space="preserve">LAIA </t>
  </si>
  <si>
    <t>VIRGINIA</t>
  </si>
  <si>
    <t>ABRIL</t>
  </si>
  <si>
    <t>JUDITH</t>
  </si>
  <si>
    <t>COLOM</t>
  </si>
  <si>
    <t>AIDA</t>
  </si>
  <si>
    <t>MESTRE</t>
  </si>
  <si>
    <t>DIANA</t>
  </si>
  <si>
    <t>POPA</t>
  </si>
  <si>
    <t>LAIA</t>
  </si>
  <si>
    <t>CABRERA</t>
  </si>
  <si>
    <t>GEMMA</t>
  </si>
  <si>
    <t>ALEGRE</t>
  </si>
  <si>
    <t>FABRA</t>
  </si>
  <si>
    <t>ERIKA</t>
  </si>
  <si>
    <t>MAYOR</t>
  </si>
  <si>
    <t>CINTA</t>
  </si>
  <si>
    <t>ESCODA</t>
  </si>
  <si>
    <t>DIAZ</t>
  </si>
  <si>
    <t>JOAN</t>
  </si>
  <si>
    <t>LORENA</t>
  </si>
  <si>
    <t>CASES</t>
  </si>
  <si>
    <t>PAU</t>
  </si>
  <si>
    <t>HERRERA</t>
  </si>
  <si>
    <t>AINOA BORJA - ZOE MORALES</t>
  </si>
  <si>
    <t>THERESE CORREA - AMIRA GRIGORIU</t>
  </si>
  <si>
    <t>CRISTINA NEGREA - LARISA NEGREA</t>
  </si>
  <si>
    <t>ERIC QUERAL - NAIARA QUERAL</t>
  </si>
  <si>
    <t>ANDREA ALVARADO - BRIGITTE FRANCH</t>
  </si>
  <si>
    <t>PAULA GRAU - TANIA SORRIBES</t>
  </si>
  <si>
    <t xml:space="preserve">PARELLES CATEGORIA JUVENIL </t>
  </si>
  <si>
    <t xml:space="preserve">PARELLES CATEGORIA SENIOR </t>
  </si>
  <si>
    <t>MANS LLIURES</t>
  </si>
  <si>
    <t>EQUIPS CATEGORIA MANS LLIURES</t>
  </si>
  <si>
    <t>Escalfament Individuals Categoria JUNIOR FEMENÍ 2ª DIVISIÓ</t>
  </si>
  <si>
    <t>12:00h.</t>
  </si>
  <si>
    <t>16:15h.</t>
  </si>
  <si>
    <t>10:00h.</t>
  </si>
  <si>
    <t xml:space="preserve">Escalfament Parelles Categoria INFANTIL 2ª DIVISIÓ </t>
  </si>
  <si>
    <t>11:00h.</t>
  </si>
  <si>
    <t>11:05h.</t>
  </si>
  <si>
    <t>11:55h.</t>
  </si>
  <si>
    <t>12:15h.</t>
  </si>
  <si>
    <t>Escalfament Parelles Categoria BENJAMÍ 2ª DIVISIÓ</t>
  </si>
  <si>
    <t>12:45h.</t>
  </si>
  <si>
    <t>13:15h.</t>
  </si>
  <si>
    <t>Escalfament Equips Mans Lliures</t>
  </si>
  <si>
    <t>16:20h.</t>
  </si>
  <si>
    <t>16:25h.</t>
  </si>
  <si>
    <t>17:15h.</t>
  </si>
  <si>
    <t>18:00h.</t>
  </si>
  <si>
    <t xml:space="preserve">Escalfament Grups Categoria INFANTIL </t>
  </si>
  <si>
    <t>Escalfament Grups Categoria JÚNIOR</t>
  </si>
  <si>
    <t>SANTA BARBARA 02 i 03 DE MARÇ DE 2013</t>
  </si>
  <si>
    <t>DISSABTE, 02 DE MARÇ</t>
  </si>
  <si>
    <t xml:space="preserve">C.T. DELTEBRE </t>
  </si>
  <si>
    <t>C.T. LA VIE</t>
  </si>
  <si>
    <t>C.T. SANTA BARBARA (club organitzador)</t>
  </si>
  <si>
    <t xml:space="preserve">BEATRICE </t>
  </si>
  <si>
    <t>ARDELEAN</t>
  </si>
  <si>
    <t>EDITH</t>
  </si>
  <si>
    <t>SOLER</t>
  </si>
  <si>
    <t>MIRUANA</t>
  </si>
  <si>
    <t>DANIELA</t>
  </si>
  <si>
    <t>ARTOLA</t>
  </si>
  <si>
    <t>POMADA</t>
  </si>
  <si>
    <t>3ª DIVISIÓ</t>
  </si>
  <si>
    <t>GRAU</t>
  </si>
  <si>
    <t>CATEGORIA JÚNIOR FEMENÍ</t>
  </si>
  <si>
    <t>BELEN</t>
  </si>
  <si>
    <t>MARIA ARCOS - IRIS RAMOS</t>
  </si>
  <si>
    <t xml:space="preserve">CORAL </t>
  </si>
  <si>
    <t>LEON</t>
  </si>
  <si>
    <t>ANNA GARCIA - AINHOA LEON</t>
  </si>
  <si>
    <t xml:space="preserve">TORTOSA </t>
  </si>
  <si>
    <t>ENCISO</t>
  </si>
  <si>
    <t>LARISA</t>
  </si>
  <si>
    <t>CRISTINA</t>
  </si>
  <si>
    <t>NAIARA</t>
  </si>
  <si>
    <t>NATZARET</t>
  </si>
  <si>
    <t>ANTONIO</t>
  </si>
  <si>
    <t>KARIMA</t>
  </si>
  <si>
    <t>RACHOR</t>
  </si>
  <si>
    <t>REVERTE</t>
  </si>
  <si>
    <t>ANTONIA</t>
  </si>
  <si>
    <t>VALERO</t>
  </si>
  <si>
    <t>MERCE</t>
  </si>
  <si>
    <t>CASARRUBIO</t>
  </si>
  <si>
    <t>FERNANDEZ</t>
  </si>
  <si>
    <t>NOEMI</t>
  </si>
  <si>
    <t>PELL</t>
  </si>
  <si>
    <t xml:space="preserve">BRIGITTE </t>
  </si>
  <si>
    <t>FRANCH</t>
  </si>
  <si>
    <t>ESTEFANIA</t>
  </si>
  <si>
    <t xml:space="preserve">AINHOA </t>
  </si>
  <si>
    <t xml:space="preserve">RITA </t>
  </si>
  <si>
    <t>ENYA</t>
  </si>
  <si>
    <t>SARRIO</t>
  </si>
  <si>
    <t>VICTOR</t>
  </si>
  <si>
    <t>CATEGORIA INFANTIL MASCULÍ</t>
  </si>
  <si>
    <t>CATEGORIA JUNIOR MASCULÍ</t>
  </si>
  <si>
    <t>SERGI</t>
  </si>
  <si>
    <t>CATALAN</t>
  </si>
  <si>
    <t>JOAN DIDAC</t>
  </si>
  <si>
    <t>ROMAN</t>
  </si>
  <si>
    <t>LA VIE</t>
  </si>
  <si>
    <t>CATEGORIA 2 BASTONS INFANTIL</t>
  </si>
  <si>
    <t>CATEGORIA 2 BASTONS JÚNIOR</t>
  </si>
  <si>
    <t>IKER GARCIA - AGUEDA QUILES</t>
  </si>
  <si>
    <t>MIRUNA DANIELA - EDITH SOLER</t>
  </si>
  <si>
    <t>ARIADNA NOLLA - NEREA NOLLA</t>
  </si>
  <si>
    <t>NEREA ARTOLA - PAU ENCISO</t>
  </si>
  <si>
    <t>ARIADNA POMADA - VICTOR RUIZ</t>
  </si>
  <si>
    <t>BEATRICE ARDELEAN - SARAY FIBLA</t>
  </si>
  <si>
    <t>MADALINA ENII - CORAL HIERRO</t>
  </si>
  <si>
    <t>PAULA BITIS - MADALINA NEGREA</t>
  </si>
  <si>
    <t>L'ALCALATEN</t>
  </si>
  <si>
    <t>MERCE CASARRUBIO - AINOA FORES</t>
  </si>
  <si>
    <t>IRIS FERNANDEZ- NOEMI PELL</t>
  </si>
  <si>
    <t>ANDREA BAÑOS - ANDREA FORCADELL</t>
  </si>
  <si>
    <t>MIREIA ARASA - NURIA BRAU</t>
  </si>
  <si>
    <t>JULIA CASANOVA - JULIA HIERRO</t>
  </si>
  <si>
    <t>CARME MANENT - NADIA PONS</t>
  </si>
  <si>
    <t>LAIA BERTOMEU - MARC HIERRO</t>
  </si>
  <si>
    <t>PAULA ESTEFANIA - ZAIRA CRUZ</t>
  </si>
  <si>
    <t>JUDITH COLOM - MONTSE OLLES</t>
  </si>
  <si>
    <t>AIDA LLAMBRICH - ENYA SARRIO</t>
  </si>
  <si>
    <t>IRINA ALBESA - MERITXELL ROIG</t>
  </si>
  <si>
    <t>NEREA FABRA - AIDA MESTRE</t>
  </si>
  <si>
    <t xml:space="preserve">ARIADNA CID - CINTA ESCODA </t>
  </si>
  <si>
    <t>LLUNA HIERRO - JOANA PEREZ</t>
  </si>
  <si>
    <t>SERGI CATALAN - LAIA DIAZ</t>
  </si>
  <si>
    <t>LORENA CASES - DIANA HERRERA</t>
  </si>
  <si>
    <t>SANTA BARBARA "A"</t>
  </si>
  <si>
    <t>SANTA BARBARA "B"</t>
  </si>
  <si>
    <t>SANTA BARBARA "C"</t>
  </si>
  <si>
    <t>ULLDECONA "A"</t>
  </si>
  <si>
    <t>ULLDECONA "B"</t>
  </si>
  <si>
    <t>10:30h.</t>
  </si>
  <si>
    <t>Escalfament Individuals Categoria BENJAMÍ, JUVENIL i JÚNIOR FEMENÍ 3ª DIVISIÓ</t>
  </si>
  <si>
    <t>11:35h.</t>
  </si>
  <si>
    <t>Escalfament Individuals Categoria BENJAMÍ FEMENÍ i MASCULÍ 2ª DIVISIÓ</t>
  </si>
  <si>
    <t>12:10h.</t>
  </si>
  <si>
    <t xml:space="preserve">Escalfament Individuals Categoria INFANTIL FEMENÍ  2ª DIVISIÓ </t>
  </si>
  <si>
    <t>Escalfament Individuals Categoria CADET FEMENÍ 2ª DIVISIÓ</t>
  </si>
  <si>
    <t>09:30h.</t>
  </si>
  <si>
    <t>10:35h.</t>
  </si>
  <si>
    <t>11:40h.</t>
  </si>
  <si>
    <t>12:50h.</t>
  </si>
  <si>
    <t>Escalfament Individuals Categoria JUVENIL FEMENÍ 2ª DIVISIÓ 1-9</t>
  </si>
  <si>
    <t>Escalfament Individuals Categoria JUVENIL FEMENÍ 2ª DIVISIÓ 10-17</t>
  </si>
  <si>
    <t>12:55h.</t>
  </si>
  <si>
    <t>13:00h.</t>
  </si>
  <si>
    <t>14:25h.</t>
  </si>
  <si>
    <t>15:30h.</t>
  </si>
  <si>
    <t>15:25h.</t>
  </si>
  <si>
    <t>16.10h.</t>
  </si>
  <si>
    <t>Escalfament Individuals Categoria SÈNIOR FEMENÍ 2ª DIVISIÓ</t>
  </si>
  <si>
    <t xml:space="preserve">Escalfament Individuals Categoria BENJAMÍ i INFANTIL MASCULÍ i JUVENIL FEMENÍ 1ª DIVISIÓ </t>
  </si>
  <si>
    <t>16:30h.</t>
  </si>
  <si>
    <t>16:45h.</t>
  </si>
  <si>
    <t xml:space="preserve">Escalfament Individuals Categoria JÚNIOR FEMENÍ i MASCULÍ 1ª DIVISIÓ </t>
  </si>
  <si>
    <t>16:50h.</t>
  </si>
  <si>
    <t>17:10h.</t>
  </si>
  <si>
    <t>17:50h.</t>
  </si>
  <si>
    <t>Escalfament 2 Bastons Categoria INFANTIL, JÚNIOR i SÈNIOR</t>
  </si>
  <si>
    <t>DIUMENGE, 3 DE MARÇ</t>
  </si>
  <si>
    <t>Escalfament Parelles Categoria BENJAMÍ i JUVENIL 3ª DIVISIÓ</t>
  </si>
  <si>
    <t>10:45h.</t>
  </si>
  <si>
    <t>10:50h.</t>
  </si>
  <si>
    <t>11:15h.</t>
  </si>
  <si>
    <t>11:20h.</t>
  </si>
  <si>
    <t>Escalfament Parelles Categoria CADET i JUVENIL 2ª DIVISIÓ</t>
  </si>
  <si>
    <t>12:40h,</t>
  </si>
  <si>
    <t>13:35h.</t>
  </si>
  <si>
    <t>Escalfament Parelles Categoria JUVENIL i SÈNIOR 1ª DIVISIÓ</t>
  </si>
  <si>
    <t>13:40h.</t>
  </si>
  <si>
    <t>14:00h.</t>
  </si>
  <si>
    <t>15:00h.</t>
  </si>
  <si>
    <t>Escalfament Equips Categoria INFANTIL 1-2</t>
  </si>
  <si>
    <t>Escalfament Equips Categoria INFANTIL 3-4</t>
  </si>
  <si>
    <t>Escalfament Equips Categoria INFANTIL 5-6</t>
  </si>
  <si>
    <t>Escalfament Equips Categoria JUNIOR 1-2</t>
  </si>
  <si>
    <t>Escalfament Equips Categoria JUNIOR 3-4</t>
  </si>
  <si>
    <t>Escalfament Equips Categoria JUNIOR 5 i SÈNIOR</t>
  </si>
  <si>
    <t>EXHIBICIÓ</t>
  </si>
  <si>
    <t>15:35h.</t>
  </si>
  <si>
    <t>15:40h.</t>
  </si>
  <si>
    <t>16:40h.</t>
  </si>
  <si>
    <t>16:55h.</t>
  </si>
  <si>
    <t>17:40h.</t>
  </si>
  <si>
    <t>17:45h.</t>
  </si>
  <si>
    <t>18:05h.</t>
  </si>
  <si>
    <t>18:30h.</t>
  </si>
  <si>
    <t>19:15h.</t>
  </si>
  <si>
    <t>MARINA</t>
  </si>
  <si>
    <t>SOL</t>
  </si>
  <si>
    <t>VIRGINIA ABRIL - EVA QUEROL</t>
  </si>
  <si>
    <t>TABULACIÓ</t>
  </si>
  <si>
    <t>TABULACIÓ 2ª DIVISIÓ</t>
  </si>
  <si>
    <t>INDIVIDUALS BENJAMI FEMENI</t>
  </si>
  <si>
    <t>NOM I CLUB</t>
  </si>
  <si>
    <t>JUTGE 1</t>
  </si>
  <si>
    <t>JUTGE 2</t>
  </si>
  <si>
    <t>JUTGE 3</t>
  </si>
  <si>
    <t>SUMA</t>
  </si>
  <si>
    <t>TOTAL</t>
  </si>
  <si>
    <t>MEDIA</t>
  </si>
  <si>
    <t>PENAL</t>
  </si>
  <si>
    <t>M.T.</t>
  </si>
  <si>
    <t>E.A.</t>
  </si>
  <si>
    <t>INDIVIDUALS INFANTIL FEMENI</t>
  </si>
  <si>
    <t>INDIVIDUALS INFANTIL MASCULI</t>
  </si>
  <si>
    <t>INDIVIDUALS CADET FEMENI</t>
  </si>
  <si>
    <t>INDIVIDUALS JUVENIL FEMENI</t>
  </si>
  <si>
    <t>INDIVIDUALS JUNIOR FEMENI</t>
  </si>
  <si>
    <t>INDIVIDUALS JUNIOR MASCULI</t>
  </si>
  <si>
    <t>INDIVIDUALS SENIOR FEMENI</t>
  </si>
  <si>
    <t>PARELLES CATEGORIA BENJAMI</t>
  </si>
  <si>
    <t>ORDRE D'ACTUACIÓ</t>
  </si>
  <si>
    <t>JUEZ 1</t>
  </si>
  <si>
    <t>JUEZ 2</t>
  </si>
  <si>
    <t>JUEZ 3</t>
  </si>
  <si>
    <t xml:space="preserve">SUMA </t>
  </si>
  <si>
    <t>P.T.</t>
  </si>
  <si>
    <t>PARELLES CADETS</t>
  </si>
  <si>
    <t xml:space="preserve"> PARELLES JUVENIL</t>
  </si>
  <si>
    <t xml:space="preserve"> PARELLES JUNIOR</t>
  </si>
  <si>
    <t>PARELLES SENIOR</t>
  </si>
  <si>
    <t>TABULACIÓ 1ª DIVISIÓ</t>
  </si>
  <si>
    <t>INDIVIDUALS SENIOR MASCULI</t>
  </si>
  <si>
    <t>JOAN DIDAC ROMAN</t>
  </si>
  <si>
    <t>INDIVIDUALS 2 BASTONS JUNIOR</t>
  </si>
  <si>
    <t>INDIVIDUALS 2 BASTONS SENIOR</t>
  </si>
  <si>
    <t>EQUIPS INFANTIL</t>
  </si>
  <si>
    <t xml:space="preserve"> EQUIPS CADETS</t>
  </si>
  <si>
    <t xml:space="preserve"> EQUIPS JUNIOR</t>
  </si>
  <si>
    <t xml:space="preserve"> EQUIPS SENIOR</t>
  </si>
  <si>
    <t>GRUPS INFANTIL</t>
  </si>
  <si>
    <t>GRUPS JUNIOR</t>
  </si>
  <si>
    <t xml:space="preserve"> SEMIFINAL TERRITORIAL  ZONA SUD</t>
  </si>
  <si>
    <t>SANTA BARBARA, 2-3 DE FEBRER DE 2013</t>
  </si>
  <si>
    <t>TABULACIÓ 3ª DIVISIÓ</t>
  </si>
  <si>
    <t>LAIA GRAU</t>
  </si>
  <si>
    <t>CORAL HIERRO</t>
  </si>
  <si>
    <t>AINHOA LEON</t>
  </si>
  <si>
    <t>ANNA GARCIA</t>
  </si>
  <si>
    <t>BELEN ALBA</t>
  </si>
  <si>
    <t>ARIADNA POMADA</t>
  </si>
  <si>
    <t>EDITH SOLER</t>
  </si>
  <si>
    <t>BEATRICE ARDELEAN</t>
  </si>
  <si>
    <t>NEREA ARTOLA</t>
  </si>
  <si>
    <t>MIRUANA DANIELA</t>
  </si>
  <si>
    <t>PAU ENCISO</t>
  </si>
  <si>
    <t>CRISTINA NEGREA</t>
  </si>
  <si>
    <t>LARISA NEGREA</t>
  </si>
  <si>
    <t>NAIARA QUERAL</t>
  </si>
  <si>
    <t>THERESE CORREA</t>
  </si>
  <si>
    <t>MADALINA ENII</t>
  </si>
  <si>
    <t>AMIRA GRIGORIU</t>
  </si>
  <si>
    <t>MADALINA NEGREA</t>
  </si>
  <si>
    <t>ANTONIA POPA</t>
  </si>
  <si>
    <t>KARIMA RACHOR</t>
  </si>
  <si>
    <t>LAURA REVERTE</t>
  </si>
  <si>
    <t>NAZARET ANTONIO</t>
  </si>
  <si>
    <t>PAULA BITIS</t>
  </si>
  <si>
    <t>LLUNA HIERRO</t>
  </si>
  <si>
    <t>RITA MINGUELL</t>
  </si>
  <si>
    <t>MOEMI PELL</t>
  </si>
  <si>
    <t>JOANA PEREZ</t>
  </si>
  <si>
    <t>EVA QUEROL</t>
  </si>
  <si>
    <t>MARINA SOL</t>
  </si>
  <si>
    <t>MARTA VALERO</t>
  </si>
  <si>
    <t>VIRGINIA ABRIL</t>
  </si>
  <si>
    <t>AINHOA BERTOMEU</t>
  </si>
  <si>
    <t>DESIREE BRULL</t>
  </si>
  <si>
    <t>MERCE CASARRUBIO</t>
  </si>
  <si>
    <t>ARIADNA CID</t>
  </si>
  <si>
    <t>JUDITH COLOM</t>
  </si>
  <si>
    <t>IRIS FERNANDEZ</t>
  </si>
  <si>
    <t>BRIGITTE FRANCH</t>
  </si>
  <si>
    <t>PAULA GRAU</t>
  </si>
  <si>
    <t>JULIA HIERRO</t>
  </si>
  <si>
    <t>CARME MANENT</t>
  </si>
  <si>
    <t>ROSA PEREZ</t>
  </si>
  <si>
    <t>ZAIRA PORRES</t>
  </si>
  <si>
    <t>LAIA BERTOMEU</t>
  </si>
  <si>
    <t>JULIA CASANOVA</t>
  </si>
  <si>
    <t>PAULA ESTEFANIA</t>
  </si>
  <si>
    <t>THAIS GONZALEZ</t>
  </si>
  <si>
    <t>DIANA HERRERA</t>
  </si>
  <si>
    <t>ENYA SARRIO</t>
  </si>
  <si>
    <t>ALBA CABRERA</t>
  </si>
  <si>
    <t>MARIA I IRIS</t>
  </si>
  <si>
    <t>ANNA I AINHOA</t>
  </si>
  <si>
    <t>ARIADNA I NEREA</t>
  </si>
  <si>
    <t>ARIADNA I VICTOR</t>
  </si>
  <si>
    <t>NEREA I PAU</t>
  </si>
  <si>
    <t>MIRUNA I EDITH</t>
  </si>
  <si>
    <t>IKER I AGUEDA</t>
  </si>
  <si>
    <t>CRISTINA I LARISA</t>
  </si>
  <si>
    <t>ERIC I NAIARA</t>
  </si>
  <si>
    <t>BEATRICE I SARAY</t>
  </si>
  <si>
    <t>AINOA I ZOE</t>
  </si>
  <si>
    <t>THERESE I AMIRA</t>
  </si>
  <si>
    <t>MADALINA I CORAL</t>
  </si>
  <si>
    <t>PAULA I MADALINA</t>
  </si>
  <si>
    <t>ANDREA I BRIGITTE</t>
  </si>
  <si>
    <t>MIREIA I NURIA</t>
  </si>
  <si>
    <t>ANDREA I ANDREA</t>
  </si>
  <si>
    <t>MERCE I AINOA</t>
  </si>
  <si>
    <t>IRIS I NOEMI</t>
  </si>
  <si>
    <t>LLUNA I JOANA</t>
  </si>
  <si>
    <t>CARME I NADIA</t>
  </si>
  <si>
    <t>LAIA I MARC</t>
  </si>
  <si>
    <t>JULIA I JULIA</t>
  </si>
  <si>
    <t>JUDITH I MONTSE</t>
  </si>
  <si>
    <t>PAULA I ZAIRA</t>
  </si>
  <si>
    <t>PAULA I TANIA</t>
  </si>
  <si>
    <t>AIDA I ENYA</t>
  </si>
  <si>
    <t>IRINA I MERITXELL</t>
  </si>
  <si>
    <t>NEREA I AIDA</t>
  </si>
  <si>
    <t>INDIVIDUALS BENJAMI MASCULI</t>
  </si>
  <si>
    <t>VICTOR RUIZ</t>
  </si>
  <si>
    <t>ERIC QUERAL</t>
  </si>
  <si>
    <t>CINTA ESCODA</t>
  </si>
  <si>
    <t>AIDA MESTRE</t>
  </si>
  <si>
    <t>LAIA DIAZ</t>
  </si>
  <si>
    <t>JOAN CALLAU</t>
  </si>
  <si>
    <t>MARC HIERRO</t>
  </si>
  <si>
    <t>ERIKA MAYOR</t>
  </si>
  <si>
    <t>GEMMA ALEGRE</t>
  </si>
  <si>
    <t>LORENA CASES</t>
  </si>
  <si>
    <t xml:space="preserve">NEREA FABRA </t>
  </si>
  <si>
    <t>SERGI CATALAN</t>
  </si>
  <si>
    <t>INDIVIDUALS 2 BASTONS INFANTIL</t>
  </si>
  <si>
    <t xml:space="preserve"> PARELLES SENIOR</t>
  </si>
  <si>
    <t>VIRGINIA I EVA</t>
  </si>
  <si>
    <t>ARIADNA I CINTA</t>
  </si>
  <si>
    <t>LORENA I DIANA</t>
  </si>
  <si>
    <t>SERGI I LAIA</t>
  </si>
  <si>
    <t>ULLDECONA"A"</t>
  </si>
  <si>
    <t>ULLDECONA"B"</t>
  </si>
  <si>
    <t>Sra. Presidenta club organitzador</t>
  </si>
  <si>
    <t>Sr. Alcalde.</t>
  </si>
  <si>
    <t>*</t>
  </si>
  <si>
    <t xml:space="preserve">* </t>
  </si>
  <si>
    <t>RETIRAT DE COMPETICIO</t>
  </si>
  <si>
    <t>* RETIRAT DE COMPETICIO</t>
  </si>
  <si>
    <t>**</t>
  </si>
  <si>
    <t>** NO POT PARTICIPAR EN LA SEGUENT FASE PERQUE LA PUNTUACIO ES NEGATIVA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</si>
</sst>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0.00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51" applyFont="1" applyFill="1" applyBorder="1" applyAlignment="1">
      <alignment horizontal="center"/>
      <protection/>
    </xf>
    <xf numFmtId="0" fontId="1" fillId="0" borderId="0" xfId="51" applyFont="1">
      <alignment/>
      <protection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2" borderId="10" xfId="51" applyFont="1" applyFill="1" applyBorder="1" applyAlignment="1">
      <alignment horizontal="center"/>
      <protection/>
    </xf>
    <xf numFmtId="0" fontId="1" fillId="32" borderId="10" xfId="0" applyFont="1" applyFill="1" applyBorder="1" applyAlignment="1">
      <alignment horizontal="center"/>
    </xf>
    <xf numFmtId="1" fontId="1" fillId="32" borderId="10" xfId="0" applyNumberFormat="1" applyFont="1" applyFill="1" applyBorder="1" applyAlignment="1">
      <alignment horizontal="center"/>
    </xf>
    <xf numFmtId="0" fontId="1" fillId="0" borderId="0" xfId="51" applyFont="1" applyAlignment="1">
      <alignment horizontal="left"/>
      <protection/>
    </xf>
    <xf numFmtId="0" fontId="0" fillId="0" borderId="0" xfId="51" applyFont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51" applyFont="1" applyFill="1" applyBorder="1" applyAlignment="1">
      <alignment/>
      <protection/>
    </xf>
    <xf numFmtId="0" fontId="0" fillId="0" borderId="0" xfId="51" applyFont="1" applyAlignment="1">
      <alignment horizontal="left"/>
      <protection/>
    </xf>
    <xf numFmtId="0" fontId="0" fillId="0" borderId="0" xfId="51" applyFont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20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0" fontId="0" fillId="0" borderId="0" xfId="51" applyFont="1" applyFill="1">
      <alignment/>
      <protection/>
    </xf>
    <xf numFmtId="0" fontId="8" fillId="0" borderId="0" xfId="0" applyFont="1" applyAlignment="1">
      <alignment horizontal="left"/>
    </xf>
    <xf numFmtId="0" fontId="0" fillId="33" borderId="0" xfId="0" applyFill="1" applyAlignment="1">
      <alignment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34" borderId="1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/>
    </xf>
    <xf numFmtId="16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5" fillId="0" borderId="11" xfId="0" applyFont="1" applyBorder="1" applyAlignment="1">
      <alignment/>
    </xf>
    <xf numFmtId="0" fontId="45" fillId="34" borderId="11" xfId="0" applyFont="1" applyFill="1" applyBorder="1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5" fillId="0" borderId="11" xfId="0" applyFont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0" fontId="0" fillId="35" borderId="0" xfId="51" applyFont="1" applyFill="1">
      <alignment/>
      <protection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44" fontId="2" fillId="36" borderId="14" xfId="48" applyFont="1" applyFill="1" applyBorder="1" applyAlignment="1">
      <alignment horizontal="center"/>
    </xf>
    <xf numFmtId="44" fontId="2" fillId="36" borderId="15" xfId="48" applyFont="1" applyFill="1" applyBorder="1" applyAlignment="1">
      <alignment horizontal="center"/>
    </xf>
    <xf numFmtId="44" fontId="2" fillId="36" borderId="16" xfId="48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36" borderId="14" xfId="0" applyFont="1" applyFill="1" applyBorder="1" applyAlignment="1">
      <alignment horizontal="left"/>
    </xf>
    <xf numFmtId="0" fontId="2" fillId="36" borderId="15" xfId="0" applyFont="1" applyFill="1" applyBorder="1" applyAlignment="1">
      <alignment horizontal="left"/>
    </xf>
    <xf numFmtId="0" fontId="2" fillId="36" borderId="16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36" borderId="14" xfId="0" applyFont="1" applyFill="1" applyBorder="1" applyAlignment="1">
      <alignment horizontal="left"/>
    </xf>
    <xf numFmtId="0" fontId="1" fillId="36" borderId="15" xfId="0" applyFont="1" applyFill="1" applyBorder="1" applyAlignment="1">
      <alignment horizontal="left"/>
    </xf>
    <xf numFmtId="0" fontId="1" fillId="36" borderId="16" xfId="0" applyFont="1" applyFill="1" applyBorder="1" applyAlignment="1">
      <alignment horizontal="left"/>
    </xf>
    <xf numFmtId="0" fontId="1" fillId="0" borderId="14" xfId="51" applyFont="1" applyBorder="1" applyAlignment="1">
      <alignment horizontal="left"/>
      <protection/>
    </xf>
    <xf numFmtId="0" fontId="1" fillId="0" borderId="15" xfId="51" applyFont="1" applyBorder="1" applyAlignment="1">
      <alignment horizontal="left"/>
      <protection/>
    </xf>
    <xf numFmtId="0" fontId="1" fillId="0" borderId="16" xfId="51" applyFont="1" applyBorder="1" applyAlignment="1">
      <alignment horizontal="left"/>
      <protection/>
    </xf>
    <xf numFmtId="0" fontId="1" fillId="0" borderId="0" xfId="51" applyFont="1" applyAlignment="1">
      <alignment horizontal="left"/>
      <protection/>
    </xf>
    <xf numFmtId="0" fontId="2" fillId="36" borderId="14" xfId="51" applyFont="1" applyFill="1" applyBorder="1" applyAlignment="1">
      <alignment horizontal="center"/>
      <protection/>
    </xf>
    <xf numFmtId="0" fontId="2" fillId="36" borderId="15" xfId="51" applyFont="1" applyFill="1" applyBorder="1" applyAlignment="1">
      <alignment horizontal="center"/>
      <protection/>
    </xf>
    <xf numFmtId="0" fontId="2" fillId="36" borderId="16" xfId="51" applyFont="1" applyFill="1" applyBorder="1" applyAlignment="1">
      <alignment horizontal="center"/>
      <protection/>
    </xf>
    <xf numFmtId="0" fontId="7" fillId="36" borderId="15" xfId="51" applyFont="1" applyFill="1" applyBorder="1" applyAlignment="1">
      <alignment horizontal="center"/>
      <protection/>
    </xf>
    <xf numFmtId="0" fontId="7" fillId="36" borderId="16" xfId="51" applyFont="1" applyFill="1" applyBorder="1" applyAlignment="1">
      <alignment horizontal="center"/>
      <protection/>
    </xf>
    <xf numFmtId="0" fontId="1" fillId="36" borderId="14" xfId="51" applyFont="1" applyFill="1" applyBorder="1" applyAlignment="1">
      <alignment horizontal="center"/>
      <protection/>
    </xf>
    <xf numFmtId="0" fontId="1" fillId="36" borderId="15" xfId="51" applyFont="1" applyFill="1" applyBorder="1" applyAlignment="1">
      <alignment horizontal="center"/>
      <protection/>
    </xf>
    <xf numFmtId="0" fontId="1" fillId="36" borderId="16" xfId="51" applyFont="1" applyFill="1" applyBorder="1" applyAlignment="1">
      <alignment horizontal="center"/>
      <protection/>
    </xf>
    <xf numFmtId="0" fontId="1" fillId="0" borderId="14" xfId="51" applyFont="1" applyFill="1" applyBorder="1" applyAlignment="1">
      <alignment horizontal="left"/>
      <protection/>
    </xf>
    <xf numFmtId="0" fontId="1" fillId="0" borderId="15" xfId="51" applyFont="1" applyFill="1" applyBorder="1" applyAlignment="1">
      <alignment horizontal="left"/>
      <protection/>
    </xf>
    <xf numFmtId="0" fontId="1" fillId="0" borderId="16" xfId="51" applyFont="1" applyFill="1" applyBorder="1" applyAlignment="1">
      <alignment horizontal="left"/>
      <protection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64" fontId="10" fillId="0" borderId="12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164" fontId="45" fillId="0" borderId="12" xfId="0" applyNumberFormat="1" applyFont="1" applyBorder="1" applyAlignment="1">
      <alignment horizontal="center"/>
    </xf>
    <xf numFmtId="164" fontId="45" fillId="0" borderId="13" xfId="0" applyNumberFormat="1" applyFont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46" fillId="34" borderId="14" xfId="0" applyFont="1" applyFill="1" applyBorder="1" applyAlignment="1">
      <alignment/>
    </xf>
    <xf numFmtId="0" fontId="46" fillId="34" borderId="15" xfId="0" applyFont="1" applyFill="1" applyBorder="1" applyAlignment="1">
      <alignment/>
    </xf>
    <xf numFmtId="0" fontId="46" fillId="34" borderId="16" xfId="0" applyFont="1" applyFill="1" applyBorder="1" applyAlignment="1">
      <alignment/>
    </xf>
    <xf numFmtId="0" fontId="45" fillId="0" borderId="17" xfId="0" applyFont="1" applyBorder="1" applyAlignment="1">
      <alignment horizontal="left"/>
    </xf>
    <xf numFmtId="0" fontId="45" fillId="0" borderId="18" xfId="0" applyFont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INDIVIDUALS 1ª DIV.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6" max="6" width="35.7109375" style="0" customWidth="1"/>
  </cols>
  <sheetData>
    <row r="1" ht="13.5" thickBot="1"/>
    <row r="2" spans="1:7" ht="16.5" thickBot="1">
      <c r="A2" s="59" t="s">
        <v>68</v>
      </c>
      <c r="B2" s="60"/>
      <c r="C2" s="60"/>
      <c r="D2" s="60"/>
      <c r="E2" s="60"/>
      <c r="F2" s="61"/>
      <c r="G2" s="22"/>
    </row>
    <row r="3" spans="1:7" ht="16.5" thickBot="1">
      <c r="A3" s="59" t="s">
        <v>165</v>
      </c>
      <c r="B3" s="60"/>
      <c r="C3" s="60"/>
      <c r="D3" s="60"/>
      <c r="E3" s="60"/>
      <c r="F3" s="61"/>
      <c r="G3" s="22"/>
    </row>
    <row r="4" ht="13.5" thickBot="1"/>
    <row r="5" spans="1:4" ht="16.5" thickBot="1">
      <c r="A5" s="65" t="s">
        <v>166</v>
      </c>
      <c r="B5" s="66"/>
      <c r="C5" s="66"/>
      <c r="D5" s="67"/>
    </row>
    <row r="7" spans="1:6" ht="12.75">
      <c r="A7" s="10" t="s">
        <v>257</v>
      </c>
      <c r="B7" s="64" t="s">
        <v>9</v>
      </c>
      <c r="C7" s="64"/>
      <c r="D7" s="64"/>
      <c r="E7" s="64"/>
      <c r="F7" s="64"/>
    </row>
    <row r="8" spans="1:6" ht="12.75">
      <c r="A8" s="33" t="s">
        <v>149</v>
      </c>
      <c r="B8" s="63" t="s">
        <v>10</v>
      </c>
      <c r="C8" s="63"/>
      <c r="D8" s="63"/>
      <c r="E8" s="63"/>
      <c r="F8" s="63"/>
    </row>
    <row r="9" spans="1:6" ht="12.75">
      <c r="A9" s="14"/>
      <c r="B9" s="63"/>
      <c r="C9" s="63"/>
      <c r="D9" s="63"/>
      <c r="E9" s="63"/>
      <c r="F9" s="63"/>
    </row>
    <row r="10" spans="1:6" ht="12.75">
      <c r="A10" s="14"/>
      <c r="B10" s="63" t="s">
        <v>11</v>
      </c>
      <c r="C10" s="63"/>
      <c r="D10" s="63"/>
      <c r="E10" s="63"/>
      <c r="F10" s="63"/>
    </row>
    <row r="11" spans="1:6" ht="12.75">
      <c r="A11" s="14"/>
      <c r="B11" s="2"/>
      <c r="C11" s="2"/>
      <c r="D11" s="2"/>
      <c r="E11" s="2"/>
      <c r="F11" s="2"/>
    </row>
    <row r="12" spans="1:6" ht="12.75">
      <c r="A12" s="14"/>
      <c r="B12" s="64" t="s">
        <v>70</v>
      </c>
      <c r="C12" s="64"/>
      <c r="D12" s="64"/>
      <c r="E12" s="64"/>
      <c r="F12" s="64"/>
    </row>
    <row r="13" spans="1:6" ht="12.75">
      <c r="A13" s="14"/>
      <c r="B13" s="64" t="s">
        <v>69</v>
      </c>
      <c r="C13" s="64"/>
      <c r="D13" s="64"/>
      <c r="E13" s="64"/>
      <c r="F13" s="64"/>
    </row>
    <row r="14" spans="1:6" ht="12.75">
      <c r="A14" s="14"/>
      <c r="B14" s="64" t="s">
        <v>167</v>
      </c>
      <c r="C14" s="64"/>
      <c r="D14" s="64"/>
      <c r="E14" s="64"/>
      <c r="F14" s="64"/>
    </row>
    <row r="15" spans="1:6" ht="12.75">
      <c r="A15" s="14"/>
      <c r="B15" s="64" t="s">
        <v>71</v>
      </c>
      <c r="C15" s="64"/>
      <c r="D15" s="64"/>
      <c r="E15" s="64"/>
      <c r="F15" s="64"/>
    </row>
    <row r="16" spans="1:6" ht="12.75">
      <c r="A16" s="14"/>
      <c r="B16" s="4" t="s">
        <v>168</v>
      </c>
      <c r="C16" s="4"/>
      <c r="D16" s="4"/>
      <c r="E16" s="4"/>
      <c r="F16" s="4"/>
    </row>
    <row r="17" spans="1:6" ht="12.75">
      <c r="A17" s="14"/>
      <c r="B17" s="4" t="s">
        <v>72</v>
      </c>
      <c r="C17" s="4"/>
      <c r="D17" s="4"/>
      <c r="E17" s="4"/>
      <c r="F17" s="4"/>
    </row>
    <row r="18" spans="1:6" ht="12.75">
      <c r="A18" s="14"/>
      <c r="B18" s="64" t="s">
        <v>73</v>
      </c>
      <c r="C18" s="64"/>
      <c r="D18" s="64"/>
      <c r="E18" s="64"/>
      <c r="F18" s="64"/>
    </row>
    <row r="19" spans="1:6" ht="12.75">
      <c r="A19" s="14"/>
      <c r="B19" s="64" t="s">
        <v>169</v>
      </c>
      <c r="C19" s="64"/>
      <c r="D19" s="64"/>
      <c r="E19" s="64"/>
      <c r="F19" s="64"/>
    </row>
    <row r="20" ht="12.75">
      <c r="A20" s="14"/>
    </row>
    <row r="21" spans="1:6" ht="12.75">
      <c r="A21" s="14"/>
      <c r="B21" s="63" t="s">
        <v>12</v>
      </c>
      <c r="C21" s="63"/>
      <c r="D21" s="63"/>
      <c r="E21" s="63"/>
      <c r="F21" s="63"/>
    </row>
    <row r="22" spans="1:6" ht="12.75">
      <c r="A22" s="14"/>
      <c r="B22" s="63" t="s">
        <v>13</v>
      </c>
      <c r="C22" s="63"/>
      <c r="D22" s="63"/>
      <c r="E22" s="63"/>
      <c r="F22" s="63"/>
    </row>
    <row r="23" spans="1:6" ht="12.75">
      <c r="A23" s="14"/>
      <c r="B23" s="63" t="s">
        <v>14</v>
      </c>
      <c r="C23" s="63"/>
      <c r="D23" s="63"/>
      <c r="E23" s="63"/>
      <c r="F23" s="63"/>
    </row>
    <row r="24" spans="1:6" ht="12.75">
      <c r="A24" s="14"/>
      <c r="B24" s="63"/>
      <c r="C24" s="63"/>
      <c r="D24" s="63"/>
      <c r="E24" s="63"/>
      <c r="F24" s="63"/>
    </row>
    <row r="25" spans="1:6" ht="12.75">
      <c r="A25" s="14"/>
      <c r="B25" s="63" t="s">
        <v>15</v>
      </c>
      <c r="C25" s="63"/>
      <c r="D25" s="63"/>
      <c r="E25" s="63"/>
      <c r="F25" s="63"/>
    </row>
    <row r="26" spans="1:6" ht="12.75">
      <c r="A26" s="14"/>
      <c r="B26" s="2"/>
      <c r="C26" s="2" t="s">
        <v>455</v>
      </c>
      <c r="D26" s="2"/>
      <c r="E26" s="2"/>
      <c r="F26" s="2"/>
    </row>
    <row r="27" spans="1:6" ht="12.75">
      <c r="A27" s="14"/>
      <c r="B27" s="2"/>
      <c r="C27" s="2" t="s">
        <v>456</v>
      </c>
      <c r="D27" s="2"/>
      <c r="E27" s="2"/>
      <c r="F27" s="2"/>
    </row>
    <row r="28" spans="1:7" ht="12.75">
      <c r="A28" s="14"/>
      <c r="B28" s="2"/>
      <c r="C28" s="63" t="s">
        <v>16</v>
      </c>
      <c r="D28" s="63"/>
      <c r="E28" s="63"/>
      <c r="F28" s="63"/>
      <c r="G28" s="63"/>
    </row>
    <row r="29" spans="1:6" ht="12.75">
      <c r="A29" s="14"/>
      <c r="B29" s="63"/>
      <c r="C29" s="63"/>
      <c r="D29" s="63"/>
      <c r="E29" s="63"/>
      <c r="F29" s="63"/>
    </row>
    <row r="30" spans="1:6" ht="12.75">
      <c r="A30" s="32" t="s">
        <v>250</v>
      </c>
      <c r="B30" s="62" t="s">
        <v>251</v>
      </c>
      <c r="C30" s="63"/>
      <c r="D30" s="63"/>
      <c r="E30" s="63"/>
      <c r="F30" s="63"/>
    </row>
    <row r="31" spans="1:6" ht="12.75">
      <c r="A31" s="32" t="s">
        <v>258</v>
      </c>
      <c r="B31" s="64" t="s">
        <v>17</v>
      </c>
      <c r="C31" s="64"/>
      <c r="D31" s="64"/>
      <c r="E31" s="64"/>
      <c r="F31" s="64"/>
    </row>
    <row r="32" spans="1:6" ht="12.75">
      <c r="A32" s="32" t="s">
        <v>151</v>
      </c>
      <c r="B32" s="62" t="s">
        <v>253</v>
      </c>
      <c r="C32" s="63"/>
      <c r="D32" s="63"/>
      <c r="E32" s="63"/>
      <c r="F32" s="63"/>
    </row>
    <row r="33" spans="1:6" ht="12.75">
      <c r="A33" s="32" t="s">
        <v>152</v>
      </c>
      <c r="B33" s="64" t="s">
        <v>17</v>
      </c>
      <c r="C33" s="64"/>
      <c r="D33" s="64"/>
      <c r="E33" s="64"/>
      <c r="F33" s="64"/>
    </row>
    <row r="34" spans="1:6" ht="12.75">
      <c r="A34" s="33" t="s">
        <v>252</v>
      </c>
      <c r="B34" s="62" t="s">
        <v>255</v>
      </c>
      <c r="C34" s="63"/>
      <c r="D34" s="63"/>
      <c r="E34" s="63"/>
      <c r="F34" s="63"/>
    </row>
    <row r="35" spans="1:6" ht="12.75">
      <c r="A35" s="33" t="s">
        <v>259</v>
      </c>
      <c r="B35" s="64" t="s">
        <v>17</v>
      </c>
      <c r="C35" s="64"/>
      <c r="D35" s="64"/>
      <c r="E35" s="64"/>
      <c r="F35" s="64"/>
    </row>
    <row r="36" spans="1:6" ht="12.75">
      <c r="A36" s="32" t="s">
        <v>254</v>
      </c>
      <c r="B36" s="62" t="s">
        <v>256</v>
      </c>
      <c r="C36" s="63"/>
      <c r="D36" s="63"/>
      <c r="E36" s="63"/>
      <c r="F36" s="63"/>
    </row>
    <row r="37" spans="1:6" ht="12.75">
      <c r="A37" s="32" t="s">
        <v>154</v>
      </c>
      <c r="B37" s="64" t="s">
        <v>17</v>
      </c>
      <c r="C37" s="64"/>
      <c r="D37" s="64"/>
      <c r="E37" s="64"/>
      <c r="F37" s="64"/>
    </row>
    <row r="38" spans="1:6" ht="12.75">
      <c r="A38" s="32" t="s">
        <v>260</v>
      </c>
      <c r="B38" s="62" t="s">
        <v>261</v>
      </c>
      <c r="C38" s="63"/>
      <c r="D38" s="63"/>
      <c r="E38" s="63"/>
      <c r="F38" s="63"/>
    </row>
    <row r="39" spans="1:6" ht="12.75">
      <c r="A39" s="32" t="s">
        <v>263</v>
      </c>
      <c r="B39" s="62" t="s">
        <v>262</v>
      </c>
      <c r="C39" s="63"/>
      <c r="D39" s="63"/>
      <c r="E39" s="63"/>
      <c r="F39" s="63"/>
    </row>
    <row r="40" spans="1:6" ht="13.5" thickBot="1">
      <c r="A40" s="32" t="s">
        <v>264</v>
      </c>
      <c r="B40" s="64" t="s">
        <v>17</v>
      </c>
      <c r="C40" s="64"/>
      <c r="D40" s="64"/>
      <c r="E40" s="64"/>
      <c r="F40" s="64"/>
    </row>
    <row r="41" spans="1:6" ht="13.5" thickBot="1">
      <c r="A41" s="10" t="s">
        <v>265</v>
      </c>
      <c r="B41" s="69" t="s">
        <v>19</v>
      </c>
      <c r="C41" s="70"/>
      <c r="D41" s="70"/>
      <c r="E41" s="70"/>
      <c r="F41" s="71"/>
    </row>
    <row r="42" spans="1:6" ht="12.75">
      <c r="A42" s="34" t="s">
        <v>267</v>
      </c>
      <c r="B42" s="68" t="s">
        <v>146</v>
      </c>
      <c r="C42" s="63"/>
      <c r="D42" s="63"/>
      <c r="E42" s="63"/>
      <c r="F42" s="63"/>
    </row>
    <row r="43" spans="1:6" ht="12.75">
      <c r="A43" s="34" t="s">
        <v>266</v>
      </c>
      <c r="B43" s="64" t="s">
        <v>17</v>
      </c>
      <c r="C43" s="64"/>
      <c r="D43" s="64"/>
      <c r="E43" s="64"/>
      <c r="F43" s="64"/>
    </row>
    <row r="44" spans="1:6" ht="12.75">
      <c r="A44" s="34" t="s">
        <v>268</v>
      </c>
      <c r="B44" s="62" t="s">
        <v>269</v>
      </c>
      <c r="C44" s="63"/>
      <c r="D44" s="63"/>
      <c r="E44" s="63"/>
      <c r="F44" s="63"/>
    </row>
    <row r="45" spans="1:6" ht="12.75">
      <c r="A45" s="34" t="s">
        <v>148</v>
      </c>
      <c r="B45" s="64" t="s">
        <v>17</v>
      </c>
      <c r="C45" s="64"/>
      <c r="D45" s="64"/>
      <c r="E45" s="64"/>
      <c r="F45" s="64"/>
    </row>
    <row r="46" spans="1:6" ht="12.75">
      <c r="A46" s="34" t="s">
        <v>160</v>
      </c>
      <c r="B46" s="62" t="s">
        <v>270</v>
      </c>
      <c r="C46" s="63"/>
      <c r="D46" s="63"/>
      <c r="E46" s="63"/>
      <c r="F46" s="63"/>
    </row>
    <row r="47" spans="1:6" ht="12.75">
      <c r="A47" s="35" t="s">
        <v>271</v>
      </c>
      <c r="B47" s="64" t="s">
        <v>17</v>
      </c>
      <c r="C47" s="64"/>
      <c r="D47" s="64"/>
      <c r="E47" s="64"/>
      <c r="F47" s="64"/>
    </row>
    <row r="48" spans="1:6" ht="12.75">
      <c r="A48" s="34" t="s">
        <v>272</v>
      </c>
      <c r="B48" s="62" t="s">
        <v>273</v>
      </c>
      <c r="C48" s="63"/>
      <c r="D48" s="63"/>
      <c r="E48" s="63"/>
      <c r="F48" s="63"/>
    </row>
    <row r="49" spans="1:6" ht="12.75">
      <c r="A49" s="34" t="s">
        <v>274</v>
      </c>
      <c r="B49" s="64" t="s">
        <v>17</v>
      </c>
      <c r="C49" s="64"/>
      <c r="D49" s="64"/>
      <c r="E49" s="64"/>
      <c r="F49" s="64"/>
    </row>
    <row r="50" spans="1:6" ht="12.75">
      <c r="A50" s="34" t="s">
        <v>275</v>
      </c>
      <c r="B50" s="68" t="s">
        <v>59</v>
      </c>
      <c r="C50" s="63"/>
      <c r="D50" s="63"/>
      <c r="E50" s="63"/>
      <c r="F50" s="63"/>
    </row>
    <row r="51" spans="1:6" ht="12.75">
      <c r="A51" s="34" t="s">
        <v>161</v>
      </c>
      <c r="B51" s="68" t="s">
        <v>60</v>
      </c>
      <c r="C51" s="63"/>
      <c r="D51" s="63"/>
      <c r="E51" s="63"/>
      <c r="F51" s="63"/>
    </row>
    <row r="52" spans="1:6" ht="12.75">
      <c r="A52" s="34" t="s">
        <v>67</v>
      </c>
      <c r="B52" s="64" t="s">
        <v>17</v>
      </c>
      <c r="C52" s="64"/>
      <c r="D52" s="64"/>
      <c r="E52" s="64"/>
      <c r="F52" s="64"/>
    </row>
    <row r="53" spans="1:6" ht="12.75">
      <c r="A53" s="34" t="s">
        <v>276</v>
      </c>
      <c r="B53" s="24" t="s">
        <v>277</v>
      </c>
      <c r="C53" s="4"/>
      <c r="D53" s="4"/>
      <c r="E53" s="4"/>
      <c r="F53" s="4"/>
    </row>
    <row r="54" spans="1:6" ht="13.5" thickBot="1">
      <c r="A54" s="34" t="s">
        <v>57</v>
      </c>
      <c r="B54" s="64" t="s">
        <v>17</v>
      </c>
      <c r="C54" s="64"/>
      <c r="D54" s="64"/>
      <c r="E54" s="64"/>
      <c r="F54" s="64"/>
    </row>
    <row r="55" spans="1:6" ht="13.5" thickBot="1">
      <c r="A55" s="16" t="s">
        <v>58</v>
      </c>
      <c r="B55" s="69" t="s">
        <v>18</v>
      </c>
      <c r="C55" s="70"/>
      <c r="D55" s="70"/>
      <c r="E55" s="70"/>
      <c r="F55" s="71"/>
    </row>
    <row r="56" spans="1:6" ht="12.75">
      <c r="A56" s="15"/>
      <c r="B56" s="4"/>
      <c r="C56" s="4"/>
      <c r="D56" s="4"/>
      <c r="E56" s="4"/>
      <c r="F56" s="4"/>
    </row>
    <row r="57" spans="1:6" ht="12.75">
      <c r="A57" s="15"/>
      <c r="B57" s="4"/>
      <c r="C57" s="4"/>
      <c r="D57" s="4"/>
      <c r="E57" s="4"/>
      <c r="F57" s="4"/>
    </row>
    <row r="58" spans="1:6" ht="12.75">
      <c r="A58" s="15"/>
      <c r="B58" s="4"/>
      <c r="C58" s="4"/>
      <c r="D58" s="4"/>
      <c r="E58" s="4"/>
      <c r="F58" s="4"/>
    </row>
    <row r="59" spans="1:6" ht="12.75">
      <c r="A59" s="15"/>
      <c r="B59" s="4"/>
      <c r="C59" s="4"/>
      <c r="D59" s="4"/>
      <c r="E59" s="4"/>
      <c r="F59" s="4"/>
    </row>
    <row r="60" spans="1:6" ht="12.75">
      <c r="A60" s="15"/>
      <c r="B60" s="4"/>
      <c r="C60" s="4"/>
      <c r="D60" s="4"/>
      <c r="E60" s="4"/>
      <c r="F60" s="4"/>
    </row>
    <row r="61" spans="2:6" ht="13.5" thickBot="1">
      <c r="B61" s="63"/>
      <c r="C61" s="63"/>
      <c r="D61" s="63"/>
      <c r="E61" s="63"/>
      <c r="F61" s="63"/>
    </row>
    <row r="62" spans="1:4" ht="16.5" thickBot="1">
      <c r="A62" s="65" t="s">
        <v>278</v>
      </c>
      <c r="B62" s="66"/>
      <c r="C62" s="66"/>
      <c r="D62" s="67"/>
    </row>
    <row r="64" spans="1:6" ht="12.75">
      <c r="A64" s="10" t="s">
        <v>149</v>
      </c>
      <c r="B64" s="64" t="s">
        <v>61</v>
      </c>
      <c r="C64" s="64"/>
      <c r="D64" s="64"/>
      <c r="E64" s="64"/>
      <c r="F64" s="64"/>
    </row>
    <row r="65" spans="1:6" ht="12.75">
      <c r="A65" s="32" t="s">
        <v>250</v>
      </c>
      <c r="B65" s="62" t="s">
        <v>279</v>
      </c>
      <c r="C65" s="63"/>
      <c r="D65" s="63"/>
      <c r="E65" s="63"/>
      <c r="F65" s="63"/>
    </row>
    <row r="66" spans="1:6" ht="12.75">
      <c r="A66" s="32" t="s">
        <v>258</v>
      </c>
      <c r="B66" s="64" t="s">
        <v>17</v>
      </c>
      <c r="C66" s="64"/>
      <c r="D66" s="64"/>
      <c r="E66" s="64"/>
      <c r="F66" s="64"/>
    </row>
    <row r="67" spans="1:6" ht="12.75">
      <c r="A67" s="32" t="s">
        <v>280</v>
      </c>
      <c r="B67" s="68" t="s">
        <v>155</v>
      </c>
      <c r="C67" s="63"/>
      <c r="D67" s="63"/>
      <c r="E67" s="63"/>
      <c r="F67" s="63"/>
    </row>
    <row r="68" spans="1:6" ht="12.75">
      <c r="A68" s="32" t="s">
        <v>281</v>
      </c>
      <c r="B68" s="64" t="s">
        <v>17</v>
      </c>
      <c r="C68" s="64"/>
      <c r="D68" s="64"/>
      <c r="E68" s="64"/>
      <c r="F68" s="64"/>
    </row>
    <row r="69" spans="1:6" ht="12.75">
      <c r="A69" s="32" t="s">
        <v>282</v>
      </c>
      <c r="B69" s="68" t="s">
        <v>150</v>
      </c>
      <c r="C69" s="63"/>
      <c r="D69" s="63"/>
      <c r="E69" s="63"/>
      <c r="F69" s="63"/>
    </row>
    <row r="70" spans="1:6" ht="12.75">
      <c r="A70" s="32" t="s">
        <v>283</v>
      </c>
      <c r="B70" s="64" t="s">
        <v>17</v>
      </c>
      <c r="C70" s="64"/>
      <c r="D70" s="64"/>
      <c r="E70" s="64"/>
      <c r="F70" s="64"/>
    </row>
    <row r="71" spans="1:6" ht="12.75">
      <c r="A71" s="32" t="s">
        <v>153</v>
      </c>
      <c r="B71" s="62" t="s">
        <v>284</v>
      </c>
      <c r="C71" s="63"/>
      <c r="D71" s="63"/>
      <c r="E71" s="63"/>
      <c r="F71" s="63"/>
    </row>
    <row r="72" spans="1:6" ht="12.75">
      <c r="A72" s="32" t="s">
        <v>147</v>
      </c>
      <c r="B72" s="64" t="s">
        <v>17</v>
      </c>
      <c r="C72" s="64"/>
      <c r="D72" s="64"/>
      <c r="E72" s="64"/>
      <c r="F72" s="64"/>
    </row>
    <row r="73" spans="1:6" ht="12.75">
      <c r="A73" s="32" t="s">
        <v>285</v>
      </c>
      <c r="B73" s="68" t="s">
        <v>62</v>
      </c>
      <c r="C73" s="63"/>
      <c r="D73" s="63"/>
      <c r="E73" s="63"/>
      <c r="F73" s="63"/>
    </row>
    <row r="74" spans="1:6" ht="12.75">
      <c r="A74" s="32" t="s">
        <v>156</v>
      </c>
      <c r="B74" s="64" t="s">
        <v>17</v>
      </c>
      <c r="C74" s="64"/>
      <c r="D74" s="64"/>
      <c r="E74" s="64"/>
      <c r="F74" s="64"/>
    </row>
    <row r="75" spans="1:6" ht="12.75">
      <c r="A75" s="32" t="s">
        <v>157</v>
      </c>
      <c r="B75" s="68" t="s">
        <v>63</v>
      </c>
      <c r="C75" s="63"/>
      <c r="D75" s="63"/>
      <c r="E75" s="63"/>
      <c r="F75" s="63"/>
    </row>
    <row r="76" spans="1:6" ht="12.75">
      <c r="A76" s="32" t="s">
        <v>64</v>
      </c>
      <c r="B76" s="64" t="s">
        <v>17</v>
      </c>
      <c r="C76" s="64"/>
      <c r="D76" s="64"/>
      <c r="E76" s="64"/>
      <c r="F76" s="64"/>
    </row>
    <row r="77" spans="1:6" ht="12.75">
      <c r="A77" s="32" t="s">
        <v>286</v>
      </c>
      <c r="B77" s="24" t="s">
        <v>287</v>
      </c>
      <c r="C77" s="4"/>
      <c r="D77" s="4"/>
      <c r="E77" s="4"/>
      <c r="F77" s="4"/>
    </row>
    <row r="78" spans="1:6" ht="13.5" thickBot="1">
      <c r="A78" s="32" t="s">
        <v>288</v>
      </c>
      <c r="B78" s="4" t="s">
        <v>17</v>
      </c>
      <c r="C78" s="4"/>
      <c r="D78" s="4"/>
      <c r="E78" s="4"/>
      <c r="F78" s="4"/>
    </row>
    <row r="79" spans="1:6" ht="13.5" thickBot="1">
      <c r="A79" s="10" t="s">
        <v>289</v>
      </c>
      <c r="B79" s="69" t="s">
        <v>19</v>
      </c>
      <c r="C79" s="70"/>
      <c r="D79" s="70"/>
      <c r="E79" s="70"/>
      <c r="F79" s="71"/>
    </row>
    <row r="80" spans="1:6" ht="12.75">
      <c r="A80" s="32" t="s">
        <v>290</v>
      </c>
      <c r="B80" s="62" t="s">
        <v>158</v>
      </c>
      <c r="C80" s="63"/>
      <c r="D80" s="63"/>
      <c r="E80" s="63"/>
      <c r="F80" s="63"/>
    </row>
    <row r="81" spans="1:6" ht="12.75">
      <c r="A81" s="32" t="s">
        <v>65</v>
      </c>
      <c r="B81" s="4" t="s">
        <v>297</v>
      </c>
      <c r="C81" s="2"/>
      <c r="D81" s="2"/>
      <c r="E81" s="2"/>
      <c r="F81" s="2"/>
    </row>
    <row r="82" spans="1:6" ht="12.75">
      <c r="A82" s="32" t="s">
        <v>267</v>
      </c>
      <c r="B82" s="62" t="s">
        <v>291</v>
      </c>
      <c r="C82" s="63"/>
      <c r="D82" s="63"/>
      <c r="E82" s="63"/>
      <c r="F82" s="63"/>
    </row>
    <row r="83" spans="1:6" ht="12.75">
      <c r="A83" s="33" t="s">
        <v>266</v>
      </c>
      <c r="B83" s="62" t="s">
        <v>292</v>
      </c>
      <c r="C83" s="63"/>
      <c r="D83" s="63"/>
      <c r="E83" s="63"/>
      <c r="F83" s="63"/>
    </row>
    <row r="84" spans="1:6" ht="12.75">
      <c r="A84" s="33" t="s">
        <v>298</v>
      </c>
      <c r="B84" s="62" t="s">
        <v>293</v>
      </c>
      <c r="C84" s="63"/>
      <c r="D84" s="63"/>
      <c r="E84" s="63"/>
      <c r="F84" s="63"/>
    </row>
    <row r="85" spans="1:6" ht="12.75">
      <c r="A85" s="32" t="s">
        <v>299</v>
      </c>
      <c r="B85" s="64" t="s">
        <v>17</v>
      </c>
      <c r="C85" s="64"/>
      <c r="D85" s="64"/>
      <c r="E85" s="64"/>
      <c r="F85" s="64"/>
    </row>
    <row r="86" spans="1:6" ht="12.75">
      <c r="A86" s="32" t="s">
        <v>159</v>
      </c>
      <c r="B86" s="68" t="s">
        <v>66</v>
      </c>
      <c r="C86" s="63"/>
      <c r="D86" s="63"/>
      <c r="E86" s="63"/>
      <c r="F86" s="63"/>
    </row>
    <row r="87" spans="1:2" ht="12.75">
      <c r="A87" s="32" t="s">
        <v>160</v>
      </c>
      <c r="B87" s="1" t="s">
        <v>17</v>
      </c>
    </row>
    <row r="88" spans="1:6" ht="12.75">
      <c r="A88" s="32" t="s">
        <v>300</v>
      </c>
      <c r="B88" s="62" t="s">
        <v>294</v>
      </c>
      <c r="C88" s="63"/>
      <c r="D88" s="63"/>
      <c r="E88" s="63"/>
      <c r="F88" s="63"/>
    </row>
    <row r="89" spans="1:2" ht="12.75">
      <c r="A89" s="32" t="s">
        <v>272</v>
      </c>
      <c r="B89" s="23" t="s">
        <v>295</v>
      </c>
    </row>
    <row r="90" spans="1:2" ht="12.75">
      <c r="A90" s="32" t="s">
        <v>274</v>
      </c>
      <c r="B90" s="23" t="s">
        <v>296</v>
      </c>
    </row>
    <row r="91" spans="1:2" ht="12.75">
      <c r="A91" s="32" t="s">
        <v>301</v>
      </c>
      <c r="B91" s="1" t="s">
        <v>17</v>
      </c>
    </row>
    <row r="92" spans="1:2" ht="12.75">
      <c r="A92" s="32" t="s">
        <v>302</v>
      </c>
      <c r="B92" s="8" t="s">
        <v>163</v>
      </c>
    </row>
    <row r="93" spans="1:2" ht="12.75">
      <c r="A93" s="32" t="s">
        <v>303</v>
      </c>
      <c r="B93" s="1" t="s">
        <v>17</v>
      </c>
    </row>
    <row r="94" spans="1:2" ht="12.75">
      <c r="A94" s="32" t="s">
        <v>162</v>
      </c>
      <c r="B94" s="8" t="s">
        <v>164</v>
      </c>
    </row>
    <row r="95" spans="1:2" ht="12.75">
      <c r="A95" s="32" t="s">
        <v>304</v>
      </c>
      <c r="B95" s="1" t="s">
        <v>17</v>
      </c>
    </row>
    <row r="96" spans="1:2" ht="13.5" thickBot="1">
      <c r="A96" s="32" t="s">
        <v>305</v>
      </c>
      <c r="B96" t="s">
        <v>20</v>
      </c>
    </row>
    <row r="97" spans="1:6" ht="13.5" thickBot="1">
      <c r="A97" s="32" t="s">
        <v>306</v>
      </c>
      <c r="B97" s="69" t="s">
        <v>18</v>
      </c>
      <c r="C97" s="70"/>
      <c r="D97" s="70"/>
      <c r="E97" s="70"/>
      <c r="F97" s="71"/>
    </row>
  </sheetData>
  <sheetProtection formatCells="0" formatColumns="0" formatRows="0" insertColumns="0" insertRows="0" insertHyperlinks="0" deleteColumns="0" deleteRows="0" sort="0" autoFilter="0" pivotTables="0"/>
  <mergeCells count="69">
    <mergeCell ref="B32:F32"/>
    <mergeCell ref="B34:F34"/>
    <mergeCell ref="B37:F37"/>
    <mergeCell ref="B10:F10"/>
    <mergeCell ref="B12:F12"/>
    <mergeCell ref="B33:F33"/>
    <mergeCell ref="B22:F22"/>
    <mergeCell ref="B19:F19"/>
    <mergeCell ref="A5:D5"/>
    <mergeCell ref="B7:F7"/>
    <mergeCell ref="B31:F31"/>
    <mergeCell ref="B13:F13"/>
    <mergeCell ref="B14:F14"/>
    <mergeCell ref="B15:F15"/>
    <mergeCell ref="B23:F23"/>
    <mergeCell ref="B65:F65"/>
    <mergeCell ref="B70:F70"/>
    <mergeCell ref="B29:F29"/>
    <mergeCell ref="B30:F30"/>
    <mergeCell ref="B38:F38"/>
    <mergeCell ref="B24:F24"/>
    <mergeCell ref="C28:G28"/>
    <mergeCell ref="B25:F25"/>
    <mergeCell ref="B40:F40"/>
    <mergeCell ref="B97:F97"/>
    <mergeCell ref="B71:F71"/>
    <mergeCell ref="B72:F72"/>
    <mergeCell ref="B54:F54"/>
    <mergeCell ref="B68:F68"/>
    <mergeCell ref="B8:F8"/>
    <mergeCell ref="B9:F9"/>
    <mergeCell ref="B18:F18"/>
    <mergeCell ref="B21:F21"/>
    <mergeCell ref="B88:F88"/>
    <mergeCell ref="B69:F69"/>
    <mergeCell ref="B51:F51"/>
    <mergeCell ref="B67:F67"/>
    <mergeCell ref="B41:F41"/>
    <mergeCell ref="B36:F36"/>
    <mergeCell ref="B73:F73"/>
    <mergeCell ref="B42:F42"/>
    <mergeCell ref="B39:F39"/>
    <mergeCell ref="B43:F43"/>
    <mergeCell ref="B44:F44"/>
    <mergeCell ref="B66:F66"/>
    <mergeCell ref="B46:F46"/>
    <mergeCell ref="B45:F45"/>
    <mergeCell ref="B85:F85"/>
    <mergeCell ref="B48:F48"/>
    <mergeCell ref="B49:F49"/>
    <mergeCell ref="B61:F61"/>
    <mergeCell ref="B55:F55"/>
    <mergeCell ref="B86:F86"/>
    <mergeCell ref="B79:F79"/>
    <mergeCell ref="B74:F74"/>
    <mergeCell ref="B76:F76"/>
    <mergeCell ref="B75:F75"/>
    <mergeCell ref="B82:F82"/>
    <mergeCell ref="B84:F84"/>
    <mergeCell ref="A2:F2"/>
    <mergeCell ref="A3:F3"/>
    <mergeCell ref="B83:F83"/>
    <mergeCell ref="B80:F80"/>
    <mergeCell ref="B47:F47"/>
    <mergeCell ref="A62:D62"/>
    <mergeCell ref="B50:F50"/>
    <mergeCell ref="B52:F52"/>
    <mergeCell ref="B64:F64"/>
    <mergeCell ref="B35:F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1"/>
  <rowBreaks count="1" manualBreakCount="1">
    <brk id="5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26"/>
  <sheetViews>
    <sheetView zoomScalePageLayoutView="0" workbookViewId="0" topLeftCell="A18">
      <selection activeCell="A45" sqref="A45"/>
    </sheetView>
  </sheetViews>
  <sheetFormatPr defaultColWidth="11.421875" defaultRowHeight="12.75"/>
  <cols>
    <col min="1" max="1" width="3.421875" style="0" customWidth="1"/>
    <col min="2" max="2" width="18.00390625" style="0" customWidth="1"/>
    <col min="4" max="4" width="6.140625" style="0" customWidth="1"/>
    <col min="5" max="5" width="5.8515625" style="0" customWidth="1"/>
  </cols>
  <sheetData>
    <row r="1" ht="13.5" thickBot="1"/>
    <row r="2" spans="2:8" ht="16.5" thickBot="1">
      <c r="B2" s="76" t="s">
        <v>22</v>
      </c>
      <c r="C2" s="77"/>
      <c r="D2" s="77"/>
      <c r="E2" s="77"/>
      <c r="F2" s="77"/>
      <c r="G2" s="77"/>
      <c r="H2" s="78"/>
    </row>
    <row r="3" spans="2:8" ht="16.5" thickBot="1">
      <c r="B3" s="76" t="s">
        <v>74</v>
      </c>
      <c r="C3" s="79"/>
      <c r="D3" s="79"/>
      <c r="E3" s="79"/>
      <c r="F3" s="79"/>
      <c r="G3" s="79"/>
      <c r="H3" s="80"/>
    </row>
    <row r="4" ht="13.5" thickBot="1"/>
    <row r="5" spans="6:9" ht="13.5" thickBot="1">
      <c r="F5" s="81" t="s">
        <v>178</v>
      </c>
      <c r="G5" s="82"/>
      <c r="H5" s="83"/>
      <c r="I5" s="25"/>
    </row>
    <row r="6" ht="13.5" thickBot="1"/>
    <row r="7" spans="1:7" ht="13.5" thickBot="1">
      <c r="A7" s="72" t="s">
        <v>23</v>
      </c>
      <c r="B7" s="73"/>
      <c r="C7" s="73"/>
      <c r="D7" s="73"/>
      <c r="E7" s="74"/>
      <c r="G7" s="11">
        <v>2</v>
      </c>
    </row>
    <row r="9" spans="1:7" ht="12.75">
      <c r="A9" s="12" t="s">
        <v>0</v>
      </c>
      <c r="B9" s="75" t="s">
        <v>24</v>
      </c>
      <c r="C9" s="75"/>
      <c r="F9" s="12" t="s">
        <v>2</v>
      </c>
      <c r="G9" s="10" t="s">
        <v>318</v>
      </c>
    </row>
    <row r="11" spans="1:7" ht="12.75">
      <c r="A11" s="8">
        <v>1</v>
      </c>
      <c r="B11" s="23" t="s">
        <v>183</v>
      </c>
      <c r="C11" s="23" t="s">
        <v>94</v>
      </c>
      <c r="F11" s="23" t="s">
        <v>80</v>
      </c>
      <c r="G11" s="55">
        <f>'TABULACIO '!J14</f>
        <v>1.2333333333333334</v>
      </c>
    </row>
    <row r="12" spans="1:7" ht="12.75">
      <c r="A12" s="8">
        <v>2</v>
      </c>
      <c r="B12" t="s">
        <v>121</v>
      </c>
      <c r="C12" s="23" t="s">
        <v>179</v>
      </c>
      <c r="F12" s="23" t="s">
        <v>75</v>
      </c>
      <c r="G12" s="55">
        <f>'TABULACIO '!J12</f>
        <v>0.7333333333333332</v>
      </c>
    </row>
    <row r="13" spans="1:6" ht="13.5" thickBot="1">
      <c r="A13" s="8"/>
      <c r="B13" s="23"/>
      <c r="C13" s="23"/>
      <c r="F13" s="23"/>
    </row>
    <row r="14" spans="1:10" ht="13.5" thickBot="1">
      <c r="A14" s="72" t="s">
        <v>27</v>
      </c>
      <c r="B14" s="73"/>
      <c r="C14" s="73"/>
      <c r="D14" s="73"/>
      <c r="E14" s="74"/>
      <c r="G14" s="11">
        <v>2</v>
      </c>
      <c r="J14" s="55"/>
    </row>
    <row r="16" spans="1:7" ht="12.75">
      <c r="A16" s="12" t="s">
        <v>0</v>
      </c>
      <c r="B16" s="75" t="s">
        <v>24</v>
      </c>
      <c r="C16" s="75"/>
      <c r="F16" s="12" t="s">
        <v>2</v>
      </c>
      <c r="G16" s="10" t="s">
        <v>318</v>
      </c>
    </row>
    <row r="17" spans="1:6" ht="12.75">
      <c r="A17" s="8"/>
      <c r="B17" s="8"/>
      <c r="C17" s="8"/>
      <c r="F17" s="8"/>
    </row>
    <row r="18" spans="1:7" ht="12.75">
      <c r="A18" s="8">
        <v>1</v>
      </c>
      <c r="B18" s="23" t="s">
        <v>39</v>
      </c>
      <c r="C18" s="23" t="s">
        <v>82</v>
      </c>
      <c r="F18" s="23" t="s">
        <v>80</v>
      </c>
      <c r="G18" s="55">
        <f>'TABULACIO '!J22</f>
        <v>2.1999999999999997</v>
      </c>
    </row>
    <row r="19" spans="1:7" ht="12.75">
      <c r="A19" s="8">
        <v>2</v>
      </c>
      <c r="B19" s="23" t="s">
        <v>30</v>
      </c>
      <c r="C19" s="23" t="s">
        <v>184</v>
      </c>
      <c r="F19" s="23" t="s">
        <v>80</v>
      </c>
      <c r="G19" s="55">
        <f>'TABULACIO '!J20</f>
        <v>1.9666666666666668</v>
      </c>
    </row>
    <row r="20" spans="1:6" ht="12.75">
      <c r="A20" s="8"/>
      <c r="B20" s="8"/>
      <c r="C20" s="8"/>
      <c r="F20" s="8"/>
    </row>
    <row r="21" ht="13.5" thickBot="1"/>
    <row r="22" spans="1:7" ht="13.5" thickBot="1">
      <c r="A22" s="72" t="s">
        <v>180</v>
      </c>
      <c r="B22" s="73"/>
      <c r="C22" s="73"/>
      <c r="D22" s="73"/>
      <c r="E22" s="74"/>
      <c r="G22" s="11">
        <v>1</v>
      </c>
    </row>
    <row r="24" spans="1:7" ht="12.75">
      <c r="A24" s="12" t="s">
        <v>0</v>
      </c>
      <c r="B24" s="75" t="s">
        <v>24</v>
      </c>
      <c r="C24" s="75"/>
      <c r="F24" s="12" t="s">
        <v>2</v>
      </c>
      <c r="G24" s="10" t="s">
        <v>318</v>
      </c>
    </row>
    <row r="26" spans="1:7" ht="12.75">
      <c r="A26">
        <v>1</v>
      </c>
      <c r="B26" t="s">
        <v>181</v>
      </c>
      <c r="C26" t="s">
        <v>36</v>
      </c>
      <c r="F26" t="s">
        <v>75</v>
      </c>
      <c r="G26" s="55">
        <f>'TABULACIO '!J28</f>
        <v>1.9</v>
      </c>
    </row>
  </sheetData>
  <sheetProtection password="E943" sheet="1" formatCells="0" formatColumns="0" formatRows="0" insertColumns="0" insertRows="0" insertHyperlinks="0" deleteColumns="0" deleteRows="0" sort="0" autoFilter="0" pivotTables="0"/>
  <mergeCells count="9">
    <mergeCell ref="A22:E22"/>
    <mergeCell ref="B24:C24"/>
    <mergeCell ref="A14:E14"/>
    <mergeCell ref="B16:C16"/>
    <mergeCell ref="B2:H2"/>
    <mergeCell ref="B3:H3"/>
    <mergeCell ref="A7:E7"/>
    <mergeCell ref="B9:C9"/>
    <mergeCell ref="F5:H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88"/>
  <sheetViews>
    <sheetView zoomScalePageLayoutView="0" workbookViewId="0" topLeftCell="A65">
      <selection activeCell="A89" sqref="A89"/>
    </sheetView>
  </sheetViews>
  <sheetFormatPr defaultColWidth="11.421875" defaultRowHeight="12.75"/>
  <cols>
    <col min="1" max="1" width="3.7109375" style="0" customWidth="1"/>
    <col min="2" max="2" width="16.57421875" style="0" customWidth="1"/>
    <col min="3" max="3" width="15.00390625" style="0" customWidth="1"/>
    <col min="4" max="4" width="1.57421875" style="0" customWidth="1"/>
    <col min="5" max="5" width="3.421875" style="0" customWidth="1"/>
    <col min="6" max="6" width="17.28125" style="0" customWidth="1"/>
    <col min="7" max="7" width="11.421875" style="0" customWidth="1"/>
    <col min="8" max="8" width="8.8515625" style="0" customWidth="1"/>
    <col min="9" max="9" width="0.9921875" style="0" customWidth="1"/>
  </cols>
  <sheetData>
    <row r="1" ht="13.5" thickBot="1"/>
    <row r="2" spans="2:8" ht="16.5" thickBot="1">
      <c r="B2" s="76" t="s">
        <v>22</v>
      </c>
      <c r="C2" s="77"/>
      <c r="D2" s="77"/>
      <c r="E2" s="77"/>
      <c r="F2" s="77"/>
      <c r="G2" s="77"/>
      <c r="H2" s="78"/>
    </row>
    <row r="3" spans="2:8" ht="16.5" thickBot="1">
      <c r="B3" s="76" t="s">
        <v>74</v>
      </c>
      <c r="C3" s="79"/>
      <c r="D3" s="79"/>
      <c r="E3" s="79"/>
      <c r="F3" s="79"/>
      <c r="G3" s="79"/>
      <c r="H3" s="80"/>
    </row>
    <row r="4" ht="18.75" customHeight="1" thickBot="1"/>
    <row r="5" spans="6:9" ht="13.5" thickBot="1">
      <c r="F5" s="81" t="s">
        <v>21</v>
      </c>
      <c r="G5" s="82"/>
      <c r="H5" s="83"/>
      <c r="I5" s="25"/>
    </row>
    <row r="6" ht="13.5" thickBot="1"/>
    <row r="7" spans="1:7" ht="13.5" thickBot="1">
      <c r="A7" s="72" t="s">
        <v>23</v>
      </c>
      <c r="B7" s="73"/>
      <c r="C7" s="73"/>
      <c r="D7" s="73"/>
      <c r="E7" s="74"/>
      <c r="G7" s="11">
        <v>5</v>
      </c>
    </row>
    <row r="9" spans="1:7" ht="12.75">
      <c r="A9" s="12" t="s">
        <v>0</v>
      </c>
      <c r="B9" s="75" t="s">
        <v>24</v>
      </c>
      <c r="C9" s="75"/>
      <c r="F9" s="12" t="s">
        <v>2</v>
      </c>
      <c r="G9" s="10" t="s">
        <v>318</v>
      </c>
    </row>
    <row r="11" spans="1:7" ht="12.75">
      <c r="A11">
        <v>1</v>
      </c>
      <c r="B11" s="23" t="s">
        <v>34</v>
      </c>
      <c r="C11" s="23" t="s">
        <v>177</v>
      </c>
      <c r="F11" s="23" t="s">
        <v>78</v>
      </c>
      <c r="G11" s="55">
        <f>'TABULACIO '!J48</f>
        <v>2.066666666666667</v>
      </c>
    </row>
    <row r="12" spans="1:7" ht="12.75">
      <c r="A12">
        <v>2</v>
      </c>
      <c r="B12" s="23" t="s">
        <v>33</v>
      </c>
      <c r="C12" s="23" t="s">
        <v>176</v>
      </c>
      <c r="F12" s="23" t="s">
        <v>78</v>
      </c>
      <c r="G12" s="55">
        <f>'TABULACIO '!J54</f>
        <v>2</v>
      </c>
    </row>
    <row r="13" spans="1:7" ht="12.75">
      <c r="A13">
        <v>3</v>
      </c>
      <c r="B13" s="23" t="s">
        <v>172</v>
      </c>
      <c r="C13" s="23" t="s">
        <v>173</v>
      </c>
      <c r="F13" s="23" t="s">
        <v>91</v>
      </c>
      <c r="G13" s="55">
        <f>'TABULACIO '!J50</f>
        <v>1.0333333333333332</v>
      </c>
    </row>
    <row r="14" spans="1:7" ht="12.75">
      <c r="A14">
        <v>4</v>
      </c>
      <c r="B14" s="23" t="s">
        <v>174</v>
      </c>
      <c r="C14" s="23" t="s">
        <v>175</v>
      </c>
      <c r="F14" s="23" t="s">
        <v>91</v>
      </c>
      <c r="G14" s="55">
        <f>'TABULACIO '!J56</f>
        <v>0.8666666666666667</v>
      </c>
    </row>
    <row r="15" spans="1:7" ht="12.75">
      <c r="A15">
        <v>5</v>
      </c>
      <c r="B15" t="s">
        <v>170</v>
      </c>
      <c r="C15" s="23" t="s">
        <v>171</v>
      </c>
      <c r="F15" s="23" t="s">
        <v>91</v>
      </c>
      <c r="G15" s="55">
        <f>'TABULACIO '!J52</f>
        <v>0.6333333333333333</v>
      </c>
    </row>
    <row r="16" spans="1:6" ht="13.5" thickBot="1">
      <c r="A16" s="8"/>
      <c r="B16" s="8"/>
      <c r="C16" s="8"/>
      <c r="F16" s="8"/>
    </row>
    <row r="17" spans="1:7" ht="13.5" thickBot="1">
      <c r="A17" s="72" t="s">
        <v>85</v>
      </c>
      <c r="B17" s="73"/>
      <c r="C17" s="73"/>
      <c r="D17" s="73"/>
      <c r="E17" s="74"/>
      <c r="G17" s="11">
        <v>1</v>
      </c>
    </row>
    <row r="19" spans="1:7" ht="12.75">
      <c r="A19" s="12" t="s">
        <v>0</v>
      </c>
      <c r="B19" s="75" t="s">
        <v>24</v>
      </c>
      <c r="C19" s="75"/>
      <c r="F19" s="12" t="s">
        <v>2</v>
      </c>
      <c r="G19" s="10" t="s">
        <v>318</v>
      </c>
    </row>
    <row r="20" spans="1:6" ht="12.75">
      <c r="A20" s="12"/>
      <c r="B20" s="20"/>
      <c r="C20" s="20"/>
      <c r="F20" s="12"/>
    </row>
    <row r="21" spans="1:7" ht="12.75">
      <c r="A21" s="21">
        <v>1</v>
      </c>
      <c r="B21" s="26" t="s">
        <v>134</v>
      </c>
      <c r="C21" s="26" t="s">
        <v>187</v>
      </c>
      <c r="F21" s="27" t="s">
        <v>78</v>
      </c>
      <c r="G21" s="55">
        <f>'TABULACIO '!J62</f>
        <v>2.3000000000000003</v>
      </c>
    </row>
    <row r="22" ht="13.5" thickBot="1"/>
    <row r="23" spans="1:7" ht="13.5" thickBot="1">
      <c r="A23" s="84" t="s">
        <v>25</v>
      </c>
      <c r="B23" s="85"/>
      <c r="C23" s="85"/>
      <c r="D23" s="85"/>
      <c r="E23" s="86"/>
      <c r="G23" s="11">
        <v>6</v>
      </c>
    </row>
    <row r="25" spans="1:7" ht="12.75">
      <c r="A25" s="12" t="s">
        <v>0</v>
      </c>
      <c r="B25" s="75" t="s">
        <v>24</v>
      </c>
      <c r="C25" s="75"/>
      <c r="F25" s="12" t="s">
        <v>2</v>
      </c>
      <c r="G25" s="10" t="s">
        <v>318</v>
      </c>
    </row>
    <row r="26" spans="1:6" ht="12.75">
      <c r="A26" s="12"/>
      <c r="B26" s="20"/>
      <c r="C26" s="20"/>
      <c r="F26" s="12"/>
    </row>
    <row r="27" spans="1:7" ht="12.75">
      <c r="A27" s="27">
        <v>1</v>
      </c>
      <c r="B27" s="23" t="s">
        <v>76</v>
      </c>
      <c r="C27" s="23" t="s">
        <v>77</v>
      </c>
      <c r="F27" s="23" t="s">
        <v>78</v>
      </c>
      <c r="G27" s="55">
        <f>'TABULACIO '!J74</f>
        <v>3.6999999999999997</v>
      </c>
    </row>
    <row r="28" spans="1:7" ht="12.75">
      <c r="A28" s="27">
        <v>2</v>
      </c>
      <c r="B28" s="23" t="s">
        <v>189</v>
      </c>
      <c r="C28" s="23" t="s">
        <v>31</v>
      </c>
      <c r="F28" s="23" t="s">
        <v>78</v>
      </c>
      <c r="G28" s="55">
        <f>'TABULACIO '!J68</f>
        <v>2.6</v>
      </c>
    </row>
    <row r="29" spans="1:7" ht="12.75">
      <c r="A29" s="27">
        <v>3</v>
      </c>
      <c r="B29" s="23" t="s">
        <v>83</v>
      </c>
      <c r="C29" s="23" t="s">
        <v>84</v>
      </c>
      <c r="F29" s="23" t="s">
        <v>78</v>
      </c>
      <c r="G29" s="55">
        <f>'TABULACIO '!J78</f>
        <v>2.433333333333333</v>
      </c>
    </row>
    <row r="30" spans="1:7" ht="12.75">
      <c r="A30" s="27">
        <v>4</v>
      </c>
      <c r="B30" s="23" t="s">
        <v>188</v>
      </c>
      <c r="C30" s="23" t="s">
        <v>31</v>
      </c>
      <c r="F30" s="23" t="s">
        <v>78</v>
      </c>
      <c r="G30" s="55">
        <f>'TABULACIO '!J70</f>
        <v>2.4</v>
      </c>
    </row>
    <row r="31" spans="1:7" ht="12.75">
      <c r="A31" s="27">
        <v>5</v>
      </c>
      <c r="B31" s="23" t="s">
        <v>95</v>
      </c>
      <c r="C31" s="23" t="s">
        <v>79</v>
      </c>
      <c r="F31" s="23" t="s">
        <v>80</v>
      </c>
      <c r="G31" s="55">
        <f>'TABULACIO '!J76</f>
        <v>2.3000000000000003</v>
      </c>
    </row>
    <row r="32" spans="1:7" ht="12.75">
      <c r="A32" s="36">
        <v>6</v>
      </c>
      <c r="B32" s="23" t="s">
        <v>190</v>
      </c>
      <c r="C32" s="23" t="s">
        <v>87</v>
      </c>
      <c r="F32" s="23" t="s">
        <v>88</v>
      </c>
      <c r="G32" s="55">
        <f>'TABULACIO '!J72</f>
        <v>1.8333333333333333</v>
      </c>
    </row>
    <row r="33" ht="13.5" thickBot="1"/>
    <row r="34" spans="1:7" ht="13.5" thickBot="1">
      <c r="A34" s="84" t="s">
        <v>26</v>
      </c>
      <c r="B34" s="85"/>
      <c r="C34" s="85"/>
      <c r="D34" s="85"/>
      <c r="E34" s="86"/>
      <c r="G34" s="11">
        <v>7</v>
      </c>
    </row>
    <row r="36" spans="1:7" ht="12.75">
      <c r="A36" s="12" t="s">
        <v>0</v>
      </c>
      <c r="B36" s="75" t="s">
        <v>24</v>
      </c>
      <c r="C36" s="75"/>
      <c r="F36" s="12" t="s">
        <v>2</v>
      </c>
      <c r="G36" s="10" t="s">
        <v>318</v>
      </c>
    </row>
    <row r="37" spans="1:6" ht="12.75">
      <c r="A37" s="12"/>
      <c r="B37" s="20"/>
      <c r="C37" s="20"/>
      <c r="F37" s="12"/>
    </row>
    <row r="38" spans="1:7" ht="12.75">
      <c r="A38" s="27">
        <v>1</v>
      </c>
      <c r="B38" s="23" t="s">
        <v>89</v>
      </c>
      <c r="C38" s="23" t="s">
        <v>90</v>
      </c>
      <c r="F38" s="23" t="s">
        <v>78</v>
      </c>
      <c r="G38" s="55">
        <f>'TABULACIO '!J94</f>
        <v>4.233333333333333</v>
      </c>
    </row>
    <row r="39" spans="1:7" ht="12.75">
      <c r="A39" s="27">
        <v>2</v>
      </c>
      <c r="B39" s="23" t="s">
        <v>196</v>
      </c>
      <c r="C39" s="23" t="s">
        <v>120</v>
      </c>
      <c r="F39" s="23" t="s">
        <v>78</v>
      </c>
      <c r="G39" s="55">
        <f>'TABULACIO '!J86</f>
        <v>4.033333333333333</v>
      </c>
    </row>
    <row r="40" spans="1:7" ht="12.75">
      <c r="A40" s="27">
        <v>3</v>
      </c>
      <c r="B40" s="23" t="s">
        <v>95</v>
      </c>
      <c r="C40" s="23" t="s">
        <v>31</v>
      </c>
      <c r="F40" s="23" t="s">
        <v>78</v>
      </c>
      <c r="G40" s="55">
        <f>'TABULACIO '!J84</f>
        <v>3.0333333333333337</v>
      </c>
    </row>
    <row r="41" spans="1:7" ht="12.75">
      <c r="A41" s="27">
        <v>4</v>
      </c>
      <c r="B41" s="23" t="s">
        <v>93</v>
      </c>
      <c r="C41" s="23" t="s">
        <v>94</v>
      </c>
      <c r="F41" s="23" t="s">
        <v>80</v>
      </c>
      <c r="G41" s="55">
        <f>'TABULACIO '!J96</f>
        <v>3</v>
      </c>
    </row>
    <row r="42" spans="1:7" s="23" customFormat="1" ht="12.75">
      <c r="A42" s="27">
        <v>5</v>
      </c>
      <c r="B42" s="23" t="s">
        <v>32</v>
      </c>
      <c r="C42" s="23" t="s">
        <v>195</v>
      </c>
      <c r="D42"/>
      <c r="E42"/>
      <c r="F42" s="23" t="s">
        <v>91</v>
      </c>
      <c r="G42" s="55">
        <f>'TABULACIO '!J90</f>
        <v>2.7</v>
      </c>
    </row>
    <row r="43" spans="1:7" ht="12.75">
      <c r="A43" s="23">
        <v>6</v>
      </c>
      <c r="B43" s="23" t="s">
        <v>191</v>
      </c>
      <c r="C43" s="23" t="s">
        <v>192</v>
      </c>
      <c r="F43" s="23" t="s">
        <v>91</v>
      </c>
      <c r="G43" s="55">
        <f>'TABULACIO '!J92</f>
        <v>1.5</v>
      </c>
    </row>
    <row r="44" spans="1:7" ht="12.75">
      <c r="A44" s="23">
        <v>7</v>
      </c>
      <c r="B44" s="23" t="s">
        <v>193</v>
      </c>
      <c r="C44" s="23" t="s">
        <v>194</v>
      </c>
      <c r="F44" s="23" t="s">
        <v>91</v>
      </c>
      <c r="G44" s="55">
        <f>'TABULACIO '!J88</f>
        <v>1.4666666666666666</v>
      </c>
    </row>
    <row r="45" ht="13.5" thickBot="1"/>
    <row r="46" spans="1:7" ht="13.5" thickBot="1">
      <c r="A46" s="84" t="s">
        <v>27</v>
      </c>
      <c r="B46" s="85"/>
      <c r="C46" s="85"/>
      <c r="D46" s="85"/>
      <c r="E46" s="86"/>
      <c r="G46" s="11">
        <v>9</v>
      </c>
    </row>
    <row r="48" spans="1:7" ht="12.75">
      <c r="A48" s="12" t="s">
        <v>0</v>
      </c>
      <c r="B48" s="75" t="s">
        <v>24</v>
      </c>
      <c r="C48" s="75"/>
      <c r="F48" s="12" t="s">
        <v>2</v>
      </c>
      <c r="G48" s="10" t="s">
        <v>318</v>
      </c>
    </row>
    <row r="49" spans="1:6" ht="12.75">
      <c r="A49" s="12"/>
      <c r="B49" s="20"/>
      <c r="C49" s="20"/>
      <c r="F49" s="12"/>
    </row>
    <row r="50" spans="1:7" ht="12.75">
      <c r="A50" s="56">
        <v>1</v>
      </c>
      <c r="B50" s="28" t="s">
        <v>97</v>
      </c>
      <c r="C50" s="28" t="s">
        <v>98</v>
      </c>
      <c r="F50" s="28" t="s">
        <v>228</v>
      </c>
      <c r="G50" s="55">
        <f>'TABULACIO '!J108</f>
        <v>6.4</v>
      </c>
    </row>
    <row r="51" spans="1:7" ht="12.75">
      <c r="A51" s="56">
        <v>2</v>
      </c>
      <c r="B51" s="28" t="s">
        <v>34</v>
      </c>
      <c r="C51" s="28" t="s">
        <v>100</v>
      </c>
      <c r="D51" s="29"/>
      <c r="E51" s="29"/>
      <c r="F51" s="28" t="s">
        <v>80</v>
      </c>
      <c r="G51" s="55">
        <f>'TABULACIO '!J122</f>
        <v>5.5666666666666655</v>
      </c>
    </row>
    <row r="52" spans="1:7" ht="12.75">
      <c r="A52" s="56">
        <v>3</v>
      </c>
      <c r="B52" s="28" t="s">
        <v>201</v>
      </c>
      <c r="C52" s="28" t="s">
        <v>202</v>
      </c>
      <c r="D52" s="29"/>
      <c r="E52" s="29"/>
      <c r="F52" s="28" t="s">
        <v>91</v>
      </c>
      <c r="G52" s="55">
        <f>'TABULACIO '!J104</f>
        <v>5.099999999999999</v>
      </c>
    </row>
    <row r="53" spans="1:7" ht="12.75">
      <c r="A53" s="56">
        <v>4</v>
      </c>
      <c r="B53" s="28" t="s">
        <v>203</v>
      </c>
      <c r="C53" s="28" t="s">
        <v>204</v>
      </c>
      <c r="D53" s="29"/>
      <c r="E53" s="29"/>
      <c r="F53" s="28" t="s">
        <v>88</v>
      </c>
      <c r="G53" s="55">
        <f>'TABULACIO '!J128</f>
        <v>3.7</v>
      </c>
    </row>
    <row r="54" spans="1:7" ht="12.75">
      <c r="A54" s="56">
        <v>5</v>
      </c>
      <c r="B54" s="28" t="s">
        <v>101</v>
      </c>
      <c r="C54" s="28" t="s">
        <v>41</v>
      </c>
      <c r="D54" s="29"/>
      <c r="E54" s="29"/>
      <c r="F54" s="28" t="s">
        <v>80</v>
      </c>
      <c r="G54" s="55">
        <f>'TABULACIO '!J106</f>
        <v>3.166666666666667</v>
      </c>
    </row>
    <row r="55" spans="1:7" ht="12.75">
      <c r="A55" s="56">
        <v>6</v>
      </c>
      <c r="B55" s="28" t="s">
        <v>113</v>
      </c>
      <c r="C55" s="28" t="s">
        <v>114</v>
      </c>
      <c r="D55" s="29"/>
      <c r="E55" s="29"/>
      <c r="F55" s="28" t="s">
        <v>228</v>
      </c>
      <c r="G55" s="55">
        <f>'TABULACIO '!J114</f>
        <v>2.9</v>
      </c>
    </row>
    <row r="56" spans="1:7" ht="12.75">
      <c r="A56" s="56">
        <v>7</v>
      </c>
      <c r="B56" s="28" t="s">
        <v>89</v>
      </c>
      <c r="C56" s="28" t="s">
        <v>179</v>
      </c>
      <c r="D56" s="29"/>
      <c r="E56" s="29"/>
      <c r="F56" s="28" t="s">
        <v>75</v>
      </c>
      <c r="G56" s="55">
        <f>'TABULACIO '!J130</f>
        <v>2.8333333333333335</v>
      </c>
    </row>
    <row r="57" spans="1:7" ht="12.75">
      <c r="A57" s="56">
        <v>8</v>
      </c>
      <c r="B57" s="28" t="s">
        <v>96</v>
      </c>
      <c r="C57" s="28" t="s">
        <v>94</v>
      </c>
      <c r="D57" s="29"/>
      <c r="E57" s="29"/>
      <c r="F57" s="28" t="s">
        <v>88</v>
      </c>
      <c r="G57" s="55">
        <f>'TABULACIO '!J132</f>
        <v>2.6333333333333333</v>
      </c>
    </row>
    <row r="58" spans="1:7" ht="12.75">
      <c r="A58" s="56">
        <v>9</v>
      </c>
      <c r="B58" s="28" t="s">
        <v>115</v>
      </c>
      <c r="C58" s="28" t="s">
        <v>116</v>
      </c>
      <c r="D58" s="29"/>
      <c r="E58" s="29"/>
      <c r="F58" s="28" t="s">
        <v>99</v>
      </c>
      <c r="G58" s="55">
        <f>'TABULACIO '!J124</f>
        <v>2.5666666666666673</v>
      </c>
    </row>
    <row r="59" spans="1:7" ht="12.75">
      <c r="A59" s="27">
        <v>10</v>
      </c>
      <c r="B59" s="28" t="s">
        <v>110</v>
      </c>
      <c r="C59" s="28" t="s">
        <v>111</v>
      </c>
      <c r="D59" s="29"/>
      <c r="E59" s="29"/>
      <c r="F59" s="28" t="s">
        <v>88</v>
      </c>
      <c r="G59" s="55">
        <f>'TABULACIO '!J118</f>
        <v>2.4</v>
      </c>
    </row>
    <row r="60" spans="1:7" ht="12.75">
      <c r="A60" s="27">
        <v>11</v>
      </c>
      <c r="B60" s="28" t="s">
        <v>207</v>
      </c>
      <c r="C60" s="28" t="s">
        <v>102</v>
      </c>
      <c r="D60" s="29"/>
      <c r="E60" s="29"/>
      <c r="F60" s="28" t="s">
        <v>80</v>
      </c>
      <c r="G60" s="55">
        <f>'TABULACIO '!J102</f>
        <v>2.1333333333333333</v>
      </c>
    </row>
    <row r="61" spans="1:7" ht="12.75">
      <c r="A61" s="27">
        <v>12</v>
      </c>
      <c r="B61" s="28" t="s">
        <v>198</v>
      </c>
      <c r="C61" s="28" t="s">
        <v>199</v>
      </c>
      <c r="D61" s="29"/>
      <c r="E61" s="29"/>
      <c r="F61" s="28" t="s">
        <v>91</v>
      </c>
      <c r="G61" s="55">
        <f>'TABULACIO '!J120</f>
        <v>1.7999999999999998</v>
      </c>
    </row>
    <row r="62" spans="1:7" ht="12.75">
      <c r="A62" s="27">
        <v>13</v>
      </c>
      <c r="B62" s="28" t="s">
        <v>81</v>
      </c>
      <c r="C62" s="28" t="s">
        <v>200</v>
      </c>
      <c r="D62" s="29"/>
      <c r="E62" s="29"/>
      <c r="F62" s="28" t="s">
        <v>91</v>
      </c>
      <c r="G62" s="55">
        <f>'TABULACIO '!J126</f>
        <v>1.1333333333333335</v>
      </c>
    </row>
    <row r="63" spans="1:7" ht="12.75">
      <c r="A63" s="27">
        <v>14</v>
      </c>
      <c r="B63" s="28" t="s">
        <v>206</v>
      </c>
      <c r="C63" s="28" t="s">
        <v>106</v>
      </c>
      <c r="D63" s="29"/>
      <c r="E63" s="29"/>
      <c r="F63" s="28" t="s">
        <v>75</v>
      </c>
      <c r="G63" s="55">
        <f>'TABULACIO '!J116</f>
        <v>0.3666666666666667</v>
      </c>
    </row>
    <row r="64" spans="1:8" ht="12.75">
      <c r="A64" s="27">
        <v>15</v>
      </c>
      <c r="B64" s="28" t="s">
        <v>307</v>
      </c>
      <c r="C64" s="28" t="s">
        <v>308</v>
      </c>
      <c r="F64" s="28" t="s">
        <v>91</v>
      </c>
      <c r="G64" s="55">
        <f>'TABULACIO '!J110</f>
        <v>0</v>
      </c>
      <c r="H64" t="s">
        <v>457</v>
      </c>
    </row>
    <row r="65" spans="1:8" ht="12.75">
      <c r="A65" s="27">
        <v>16</v>
      </c>
      <c r="B65" s="28" t="s">
        <v>38</v>
      </c>
      <c r="C65" s="28" t="s">
        <v>197</v>
      </c>
      <c r="D65" s="29"/>
      <c r="E65" s="29"/>
      <c r="F65" s="28" t="s">
        <v>91</v>
      </c>
      <c r="G65" s="55">
        <f>'TABULACIO '!J112</f>
        <v>0</v>
      </c>
      <c r="H65" t="s">
        <v>457</v>
      </c>
    </row>
    <row r="66" ht="13.5" thickBot="1"/>
    <row r="67" spans="1:7" ht="13.5" thickBot="1">
      <c r="A67" s="84" t="s">
        <v>28</v>
      </c>
      <c r="B67" s="85"/>
      <c r="C67" s="85"/>
      <c r="D67" s="85"/>
      <c r="E67" s="86"/>
      <c r="G67" s="17">
        <v>8</v>
      </c>
    </row>
    <row r="69" spans="1:7" ht="12.75">
      <c r="A69" s="12" t="s">
        <v>0</v>
      </c>
      <c r="B69" s="75" t="s">
        <v>24</v>
      </c>
      <c r="C69" s="75"/>
      <c r="F69" s="12" t="s">
        <v>2</v>
      </c>
      <c r="G69" s="10" t="s">
        <v>318</v>
      </c>
    </row>
    <row r="70" spans="1:6" ht="12.75">
      <c r="A70" s="12"/>
      <c r="B70" s="20"/>
      <c r="C70" s="20"/>
      <c r="F70" s="12"/>
    </row>
    <row r="71" spans="1:7" ht="12.75">
      <c r="A71" s="27">
        <v>1</v>
      </c>
      <c r="B71" t="s">
        <v>119</v>
      </c>
      <c r="C71" t="s">
        <v>135</v>
      </c>
      <c r="F71" t="s">
        <v>80</v>
      </c>
      <c r="G71" s="55">
        <f>'TABULACIO '!J152</f>
        <v>6.8</v>
      </c>
    </row>
    <row r="72" spans="1:7" ht="12.75">
      <c r="A72" s="27">
        <v>2</v>
      </c>
      <c r="B72" t="s">
        <v>112</v>
      </c>
      <c r="C72" t="s">
        <v>106</v>
      </c>
      <c r="F72" t="s">
        <v>88</v>
      </c>
      <c r="G72" s="55">
        <f>'TABULACIO '!J144</f>
        <v>6.633333333333334</v>
      </c>
    </row>
    <row r="73" spans="1:7" s="23" customFormat="1" ht="12.75">
      <c r="A73" s="27">
        <v>3</v>
      </c>
      <c r="B73" t="s">
        <v>104</v>
      </c>
      <c r="C73" t="s">
        <v>105</v>
      </c>
      <c r="D73"/>
      <c r="E73"/>
      <c r="F73" t="s">
        <v>75</v>
      </c>
      <c r="G73" s="55">
        <f>'TABULACIO '!J142</f>
        <v>5.8</v>
      </c>
    </row>
    <row r="74" spans="1:7" s="23" customFormat="1" ht="12.75">
      <c r="A74" s="27">
        <v>4</v>
      </c>
      <c r="B74" t="s">
        <v>96</v>
      </c>
      <c r="C74" t="s">
        <v>92</v>
      </c>
      <c r="D74"/>
      <c r="E74"/>
      <c r="F74" t="s">
        <v>88</v>
      </c>
      <c r="G74" s="55">
        <f>'TABULACIO '!J146</f>
        <v>4.4</v>
      </c>
    </row>
    <row r="75" spans="1:7" s="23" customFormat="1" ht="12.75">
      <c r="A75" s="27">
        <v>5</v>
      </c>
      <c r="B75" t="s">
        <v>103</v>
      </c>
      <c r="C75" t="s">
        <v>41</v>
      </c>
      <c r="D75"/>
      <c r="E75"/>
      <c r="F75" t="s">
        <v>91</v>
      </c>
      <c r="G75" s="55">
        <f>'TABULACIO '!J140</f>
        <v>3.833333333333333</v>
      </c>
    </row>
    <row r="76" spans="1:7" ht="12.75">
      <c r="A76" s="27">
        <v>6</v>
      </c>
      <c r="B76" t="s">
        <v>108</v>
      </c>
      <c r="C76" t="s">
        <v>109</v>
      </c>
      <c r="F76" t="s">
        <v>88</v>
      </c>
      <c r="G76" s="55">
        <f>'TABULACIO '!J138</f>
        <v>3.733333333333333</v>
      </c>
    </row>
    <row r="77" spans="1:7" ht="12.75">
      <c r="A77" s="27">
        <v>7</v>
      </c>
      <c r="B77" t="s">
        <v>89</v>
      </c>
      <c r="C77" t="s">
        <v>205</v>
      </c>
      <c r="F77" t="s">
        <v>99</v>
      </c>
      <c r="G77" s="55">
        <f>'TABULACIO '!J148</f>
        <v>2.7</v>
      </c>
    </row>
    <row r="78" spans="1:7" ht="12.75">
      <c r="A78" s="23">
        <v>8</v>
      </c>
      <c r="B78" t="s">
        <v>40</v>
      </c>
      <c r="C78" t="s">
        <v>107</v>
      </c>
      <c r="F78" t="s">
        <v>88</v>
      </c>
      <c r="G78" s="55">
        <f>'TABULACIO '!J150</f>
        <v>2.333333333333333</v>
      </c>
    </row>
    <row r="79" ht="13.5" thickBot="1"/>
    <row r="80" spans="1:7" ht="13.5" thickBot="1">
      <c r="A80" s="84" t="s">
        <v>29</v>
      </c>
      <c r="B80" s="85"/>
      <c r="C80" s="85"/>
      <c r="D80" s="85"/>
      <c r="E80" s="86"/>
      <c r="G80" s="17">
        <v>2</v>
      </c>
    </row>
    <row r="82" spans="1:7" ht="12.75">
      <c r="A82" s="12" t="s">
        <v>0</v>
      </c>
      <c r="B82" s="75" t="s">
        <v>24</v>
      </c>
      <c r="C82" s="75"/>
      <c r="F82" s="12" t="s">
        <v>2</v>
      </c>
      <c r="G82" s="10" t="s">
        <v>318</v>
      </c>
    </row>
    <row r="84" spans="1:7" ht="12.75">
      <c r="A84">
        <v>1</v>
      </c>
      <c r="B84" t="s">
        <v>36</v>
      </c>
      <c r="C84" t="s">
        <v>122</v>
      </c>
      <c r="F84" t="s">
        <v>75</v>
      </c>
      <c r="G84" s="55">
        <f>'TABULACIO '!J160</f>
        <v>2.0999999999999996</v>
      </c>
    </row>
    <row r="85" spans="1:8" ht="12.75">
      <c r="A85">
        <v>2</v>
      </c>
      <c r="B85" t="s">
        <v>208</v>
      </c>
      <c r="C85" t="s">
        <v>209</v>
      </c>
      <c r="F85" t="s">
        <v>88</v>
      </c>
      <c r="G85" s="55">
        <f>'TABULACIO '!J158</f>
        <v>-0.7666666666666666</v>
      </c>
      <c r="H85" t="s">
        <v>461</v>
      </c>
    </row>
    <row r="86" ht="12.75">
      <c r="G86" s="55"/>
    </row>
    <row r="87" ht="12.75">
      <c r="A87" t="s">
        <v>460</v>
      </c>
    </row>
    <row r="88" ht="12.75">
      <c r="A88" t="s">
        <v>462</v>
      </c>
    </row>
  </sheetData>
  <sheetProtection password="E943" sheet="1" formatCells="0" formatColumns="0" formatRows="0" insertColumns="0" insertRows="0" insertHyperlinks="0" deleteColumns="0" deleteRows="0" sort="0" autoFilter="0" pivotTables="0"/>
  <mergeCells count="17">
    <mergeCell ref="F5:H5"/>
    <mergeCell ref="A23:E23"/>
    <mergeCell ref="A17:E17"/>
    <mergeCell ref="B19:C19"/>
    <mergeCell ref="A80:E80"/>
    <mergeCell ref="B48:C48"/>
    <mergeCell ref="A46:E46"/>
    <mergeCell ref="B82:C82"/>
    <mergeCell ref="A67:E67"/>
    <mergeCell ref="B2:H2"/>
    <mergeCell ref="B3:H3"/>
    <mergeCell ref="A7:E7"/>
    <mergeCell ref="B9:C9"/>
    <mergeCell ref="B69:C69"/>
    <mergeCell ref="B25:C25"/>
    <mergeCell ref="A34:E34"/>
    <mergeCell ref="B36:C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I77"/>
  <sheetViews>
    <sheetView zoomScalePageLayoutView="0" workbookViewId="0" topLeftCell="A54">
      <selection activeCell="A81" sqref="A81"/>
    </sheetView>
  </sheetViews>
  <sheetFormatPr defaultColWidth="11.421875" defaultRowHeight="12.75"/>
  <cols>
    <col min="1" max="1" width="3.57421875" style="0" customWidth="1"/>
    <col min="2" max="2" width="21.7109375" style="0" customWidth="1"/>
    <col min="3" max="3" width="15.28125" style="0" customWidth="1"/>
    <col min="4" max="4" width="5.140625" style="0" customWidth="1"/>
    <col min="5" max="5" width="5.28125" style="0" customWidth="1"/>
    <col min="6" max="6" width="18.57421875" style="0" customWidth="1"/>
    <col min="7" max="7" width="11.8515625" style="0" customWidth="1"/>
    <col min="8" max="8" width="4.8515625" style="0" customWidth="1"/>
    <col min="9" max="9" width="0.9921875" style="0" customWidth="1"/>
  </cols>
  <sheetData>
    <row r="1" ht="13.5" thickBot="1"/>
    <row r="2" spans="2:8" ht="16.5" thickBot="1">
      <c r="B2" s="76" t="s">
        <v>22</v>
      </c>
      <c r="C2" s="77"/>
      <c r="D2" s="77"/>
      <c r="E2" s="77"/>
      <c r="F2" s="77"/>
      <c r="G2" s="77"/>
      <c r="H2" s="78"/>
    </row>
    <row r="3" spans="2:8" ht="16.5" thickBot="1">
      <c r="B3" s="76" t="s">
        <v>74</v>
      </c>
      <c r="C3" s="79"/>
      <c r="D3" s="79"/>
      <c r="E3" s="79"/>
      <c r="F3" s="79"/>
      <c r="G3" s="79"/>
      <c r="H3" s="80"/>
    </row>
    <row r="4" ht="13.5" thickBot="1"/>
    <row r="5" spans="7:9" ht="13.5" thickBot="1">
      <c r="G5" s="81" t="s">
        <v>43</v>
      </c>
      <c r="H5" s="83"/>
      <c r="I5" s="25"/>
    </row>
    <row r="6" ht="13.5" thickBot="1"/>
    <row r="7" spans="1:7" ht="13.5" thickBot="1">
      <c r="A7" s="72" t="s">
        <v>85</v>
      </c>
      <c r="B7" s="73"/>
      <c r="C7" s="73"/>
      <c r="D7" s="73"/>
      <c r="E7" s="74"/>
      <c r="G7" s="11">
        <v>1</v>
      </c>
    </row>
    <row r="9" spans="1:7" ht="12.75">
      <c r="A9" s="12" t="s">
        <v>0</v>
      </c>
      <c r="B9" s="75" t="s">
        <v>24</v>
      </c>
      <c r="C9" s="75"/>
      <c r="F9" s="12" t="s">
        <v>2</v>
      </c>
      <c r="G9" s="10" t="s">
        <v>318</v>
      </c>
    </row>
    <row r="11" spans="1:7" ht="12.75">
      <c r="A11">
        <v>1</v>
      </c>
      <c r="B11" t="s">
        <v>210</v>
      </c>
      <c r="C11" t="s">
        <v>42</v>
      </c>
      <c r="F11" t="s">
        <v>78</v>
      </c>
      <c r="G11" s="55">
        <f>'TABULACIO '!J246</f>
        <v>2.433333333333333</v>
      </c>
    </row>
    <row r="12" ht="13.5" thickBot="1"/>
    <row r="13" spans="1:7" ht="13.5" thickBot="1">
      <c r="A13" s="72" t="s">
        <v>211</v>
      </c>
      <c r="B13" s="73"/>
      <c r="C13" s="73"/>
      <c r="D13" s="73"/>
      <c r="E13" s="74"/>
      <c r="G13" s="11">
        <v>1</v>
      </c>
    </row>
    <row r="15" spans="1:7" ht="12.75">
      <c r="A15" s="12" t="s">
        <v>0</v>
      </c>
      <c r="B15" s="75" t="s">
        <v>24</v>
      </c>
      <c r="C15" s="75"/>
      <c r="F15" s="12" t="s">
        <v>2</v>
      </c>
      <c r="G15" s="10" t="s">
        <v>318</v>
      </c>
    </row>
    <row r="17" spans="1:7" ht="12.75">
      <c r="A17">
        <v>1</v>
      </c>
      <c r="B17" t="s">
        <v>86</v>
      </c>
      <c r="C17" t="s">
        <v>87</v>
      </c>
      <c r="F17" t="s">
        <v>88</v>
      </c>
      <c r="G17" s="55">
        <f>'TABULACIO '!J252</f>
        <v>4.866666666666666</v>
      </c>
    </row>
    <row r="18" ht="13.5" thickBot="1"/>
    <row r="19" spans="1:7" ht="13.5" thickBot="1">
      <c r="A19" s="72" t="s">
        <v>27</v>
      </c>
      <c r="B19" s="73"/>
      <c r="C19" s="73"/>
      <c r="D19" s="73"/>
      <c r="E19" s="74"/>
      <c r="G19" s="11">
        <v>1</v>
      </c>
    </row>
    <row r="21" spans="1:7" ht="12.75">
      <c r="A21" s="12" t="s">
        <v>0</v>
      </c>
      <c r="B21" s="75" t="s">
        <v>24</v>
      </c>
      <c r="C21" s="75"/>
      <c r="F21" s="12" t="s">
        <v>2</v>
      </c>
      <c r="G21" s="10" t="s">
        <v>318</v>
      </c>
    </row>
    <row r="23" spans="1:7" ht="12.75">
      <c r="A23">
        <v>1</v>
      </c>
      <c r="B23" t="s">
        <v>128</v>
      </c>
      <c r="C23" t="s">
        <v>129</v>
      </c>
      <c r="F23" t="s">
        <v>80</v>
      </c>
      <c r="G23" s="55">
        <f>'TABULACIO '!J258</f>
        <v>8.833333333333334</v>
      </c>
    </row>
    <row r="24" ht="13.5" thickBot="1"/>
    <row r="25" spans="1:7" ht="13.5" thickBot="1">
      <c r="A25" s="72" t="s">
        <v>28</v>
      </c>
      <c r="B25" s="73"/>
      <c r="C25" s="73"/>
      <c r="D25" s="73"/>
      <c r="E25" s="74"/>
      <c r="G25" s="11">
        <v>2</v>
      </c>
    </row>
    <row r="27" spans="1:7" ht="12.75">
      <c r="A27" s="12" t="s">
        <v>0</v>
      </c>
      <c r="B27" s="75" t="s">
        <v>24</v>
      </c>
      <c r="C27" s="75"/>
      <c r="F27" s="12" t="s">
        <v>2</v>
      </c>
      <c r="G27" s="10" t="s">
        <v>318</v>
      </c>
    </row>
    <row r="29" spans="1:7" ht="12.75">
      <c r="A29">
        <v>1</v>
      </c>
      <c r="B29" t="s">
        <v>112</v>
      </c>
      <c r="C29" t="s">
        <v>130</v>
      </c>
      <c r="F29" t="s">
        <v>78</v>
      </c>
      <c r="G29" s="55">
        <f>'TABULACIO '!J266</f>
        <v>14.033333333333333</v>
      </c>
    </row>
    <row r="30" spans="1:7" ht="12.75">
      <c r="A30">
        <v>2</v>
      </c>
      <c r="B30" t="s">
        <v>117</v>
      </c>
      <c r="C30" t="s">
        <v>118</v>
      </c>
      <c r="F30" t="s">
        <v>80</v>
      </c>
      <c r="G30" s="55">
        <f>'TABULACIO '!J264</f>
        <v>7.000000000000001</v>
      </c>
    </row>
    <row r="31" ht="13.5" thickBot="1"/>
    <row r="32" spans="1:7" ht="13.5" thickBot="1">
      <c r="A32" s="72" t="s">
        <v>212</v>
      </c>
      <c r="B32" s="73"/>
      <c r="C32" s="73"/>
      <c r="D32" s="73"/>
      <c r="E32" s="74"/>
      <c r="G32" s="11">
        <v>2</v>
      </c>
    </row>
    <row r="34" spans="1:7" ht="12.75">
      <c r="A34" s="12" t="s">
        <v>0</v>
      </c>
      <c r="B34" s="75" t="s">
        <v>24</v>
      </c>
      <c r="C34" s="75"/>
      <c r="F34" s="12" t="s">
        <v>2</v>
      </c>
      <c r="G34" s="10" t="s">
        <v>318</v>
      </c>
    </row>
    <row r="35" spans="1:6" ht="12.75">
      <c r="A35" s="12"/>
      <c r="B35" s="20"/>
      <c r="C35" s="20"/>
      <c r="F35" s="12"/>
    </row>
    <row r="36" spans="1:7" ht="12.75">
      <c r="A36" s="27">
        <v>1</v>
      </c>
      <c r="B36" s="26" t="s">
        <v>131</v>
      </c>
      <c r="C36" s="26" t="s">
        <v>35</v>
      </c>
      <c r="D36" s="23"/>
      <c r="E36" s="23"/>
      <c r="F36" s="27" t="s">
        <v>88</v>
      </c>
      <c r="G36" s="55">
        <f>'TABULACIO '!J272</f>
        <v>10.066666666666666</v>
      </c>
    </row>
    <row r="37" spans="1:7" ht="12.75">
      <c r="A37" s="23">
        <v>2</v>
      </c>
      <c r="B37" s="23" t="s">
        <v>37</v>
      </c>
      <c r="C37" s="23" t="s">
        <v>94</v>
      </c>
      <c r="D37" s="23"/>
      <c r="E37" s="23"/>
      <c r="F37" s="23" t="s">
        <v>88</v>
      </c>
      <c r="G37" s="55">
        <f>'TABULACIO '!J274</f>
        <v>9.500000000000002</v>
      </c>
    </row>
    <row r="38" ht="13.5" thickBot="1"/>
    <row r="39" spans="1:7" ht="13.5" thickBot="1">
      <c r="A39" s="72" t="s">
        <v>44</v>
      </c>
      <c r="B39" s="73"/>
      <c r="C39" s="73"/>
      <c r="D39" s="73"/>
      <c r="E39" s="74"/>
      <c r="G39" s="17">
        <v>4</v>
      </c>
    </row>
    <row r="41" spans="1:7" ht="12.75">
      <c r="A41" s="12" t="s">
        <v>0</v>
      </c>
      <c r="B41" s="75" t="s">
        <v>24</v>
      </c>
      <c r="C41" s="75"/>
      <c r="F41" s="12" t="s">
        <v>2</v>
      </c>
      <c r="G41" s="10" t="s">
        <v>318</v>
      </c>
    </row>
    <row r="43" spans="1:7" ht="12.75">
      <c r="A43">
        <v>1</v>
      </c>
      <c r="B43" s="23" t="s">
        <v>126</v>
      </c>
      <c r="C43" s="23" t="s">
        <v>127</v>
      </c>
      <c r="F43" s="23" t="s">
        <v>78</v>
      </c>
      <c r="G43" s="55">
        <f>'TABULACIO '!J280</f>
        <v>10.633333333333331</v>
      </c>
    </row>
    <row r="44" spans="1:7" ht="12.75">
      <c r="A44">
        <v>2</v>
      </c>
      <c r="B44" s="23" t="s">
        <v>132</v>
      </c>
      <c r="C44" s="23" t="s">
        <v>133</v>
      </c>
      <c r="F44" s="23" t="s">
        <v>80</v>
      </c>
      <c r="G44" s="55">
        <f>'TABULACIO '!J284</f>
        <v>10.6</v>
      </c>
    </row>
    <row r="45" spans="1:7" ht="12.75">
      <c r="A45">
        <v>3</v>
      </c>
      <c r="B45" s="23" t="s">
        <v>123</v>
      </c>
      <c r="C45" s="23" t="s">
        <v>124</v>
      </c>
      <c r="F45" s="23" t="s">
        <v>99</v>
      </c>
      <c r="G45" s="55">
        <f>'TABULACIO '!J282</f>
        <v>7.733333333333333</v>
      </c>
    </row>
    <row r="46" spans="1:7" ht="12.75">
      <c r="A46">
        <v>4</v>
      </c>
      <c r="B46" s="23" t="s">
        <v>33</v>
      </c>
      <c r="C46" s="23" t="s">
        <v>125</v>
      </c>
      <c r="F46" s="23" t="s">
        <v>80</v>
      </c>
      <c r="G46" s="55">
        <f>'TABULACIO '!J286</f>
        <v>7.4</v>
      </c>
    </row>
    <row r="47" ht="13.5" thickBot="1"/>
    <row r="48" spans="1:7" ht="13.5" thickBot="1">
      <c r="A48" s="72" t="s">
        <v>45</v>
      </c>
      <c r="B48" s="73"/>
      <c r="C48" s="73"/>
      <c r="D48" s="73"/>
      <c r="E48" s="74"/>
      <c r="G48" s="17">
        <v>2</v>
      </c>
    </row>
    <row r="50" spans="1:7" ht="12.75">
      <c r="A50" s="12" t="s">
        <v>0</v>
      </c>
      <c r="B50" s="75" t="s">
        <v>24</v>
      </c>
      <c r="C50" s="75"/>
      <c r="F50" s="12" t="s">
        <v>2</v>
      </c>
      <c r="G50" s="10" t="s">
        <v>318</v>
      </c>
    </row>
    <row r="52" spans="1:7" ht="12.75">
      <c r="A52">
        <v>1</v>
      </c>
      <c r="B52" s="23" t="s">
        <v>213</v>
      </c>
      <c r="C52" s="23" t="s">
        <v>214</v>
      </c>
      <c r="F52" s="23" t="s">
        <v>78</v>
      </c>
      <c r="G52" s="55">
        <f>'TABULACIO '!J294</f>
        <v>10.666666666666666</v>
      </c>
    </row>
    <row r="53" spans="1:8" ht="12.75">
      <c r="A53">
        <v>2</v>
      </c>
      <c r="B53" s="23" t="s">
        <v>215</v>
      </c>
      <c r="C53" s="23" t="s">
        <v>216</v>
      </c>
      <c r="F53" s="23" t="s">
        <v>217</v>
      </c>
      <c r="G53" s="55">
        <f>'TABULACIO '!J292</f>
        <v>0</v>
      </c>
      <c r="H53" t="s">
        <v>457</v>
      </c>
    </row>
    <row r="54" spans="2:6" ht="12.75">
      <c r="B54" s="23"/>
      <c r="C54" s="23"/>
      <c r="F54" s="23"/>
    </row>
    <row r="55" ht="13.5" thickBot="1"/>
    <row r="56" spans="7:9" ht="13.5" thickBot="1">
      <c r="G56" s="81" t="s">
        <v>46</v>
      </c>
      <c r="H56" s="83"/>
      <c r="I56" s="25"/>
    </row>
    <row r="57" ht="13.5" thickBot="1"/>
    <row r="58" spans="1:7" ht="13.5" thickBot="1">
      <c r="A58" s="72" t="s">
        <v>218</v>
      </c>
      <c r="B58" s="73"/>
      <c r="C58" s="73"/>
      <c r="D58" s="73"/>
      <c r="E58" s="74"/>
      <c r="G58" s="17">
        <v>1</v>
      </c>
    </row>
    <row r="60" spans="1:7" ht="12.75">
      <c r="A60" s="12" t="s">
        <v>0</v>
      </c>
      <c r="B60" s="75" t="s">
        <v>24</v>
      </c>
      <c r="C60" s="75"/>
      <c r="F60" s="12" t="s">
        <v>2</v>
      </c>
      <c r="G60" s="10" t="s">
        <v>318</v>
      </c>
    </row>
    <row r="62" spans="1:7" ht="12.75">
      <c r="A62">
        <v>1</v>
      </c>
      <c r="B62" t="s">
        <v>86</v>
      </c>
      <c r="C62" t="s">
        <v>87</v>
      </c>
      <c r="F62" t="s">
        <v>88</v>
      </c>
      <c r="G62" s="55">
        <f>'TABULACIO '!J300</f>
        <v>2.9</v>
      </c>
    </row>
    <row r="63" ht="13.5" thickBot="1"/>
    <row r="64" spans="1:7" ht="13.5" thickBot="1">
      <c r="A64" s="72" t="s">
        <v>219</v>
      </c>
      <c r="B64" s="73"/>
      <c r="C64" s="73"/>
      <c r="D64" s="73"/>
      <c r="E64" s="74"/>
      <c r="G64" s="17">
        <v>2</v>
      </c>
    </row>
    <row r="66" spans="1:7" ht="12.75">
      <c r="A66" s="12" t="s">
        <v>0</v>
      </c>
      <c r="B66" s="75" t="s">
        <v>24</v>
      </c>
      <c r="C66" s="75"/>
      <c r="F66" s="12" t="s">
        <v>2</v>
      </c>
      <c r="G66" s="10" t="s">
        <v>318</v>
      </c>
    </row>
    <row r="68" spans="1:7" ht="12.75">
      <c r="A68">
        <v>1</v>
      </c>
      <c r="B68" s="23" t="s">
        <v>121</v>
      </c>
      <c r="C68" s="23" t="s">
        <v>130</v>
      </c>
      <c r="F68" s="23" t="s">
        <v>78</v>
      </c>
      <c r="G68" s="55">
        <f>'TABULACIO '!J306</f>
        <v>6.533333333333334</v>
      </c>
    </row>
    <row r="69" spans="1:7" ht="12.75">
      <c r="A69">
        <v>2</v>
      </c>
      <c r="B69" s="23" t="s">
        <v>119</v>
      </c>
      <c r="C69" s="23" t="s">
        <v>135</v>
      </c>
      <c r="F69" s="23" t="s">
        <v>80</v>
      </c>
      <c r="G69" s="55">
        <f>'TABULACIO '!J308</f>
        <v>1.5333333333333332</v>
      </c>
    </row>
    <row r="70" ht="13.5" thickBot="1"/>
    <row r="71" spans="1:7" ht="13.5" thickBot="1">
      <c r="A71" s="72" t="s">
        <v>47</v>
      </c>
      <c r="B71" s="73"/>
      <c r="C71" s="73"/>
      <c r="D71" s="73"/>
      <c r="E71" s="74"/>
      <c r="G71" s="17">
        <v>1</v>
      </c>
    </row>
    <row r="73" spans="1:7" ht="12.75">
      <c r="A73" s="12" t="s">
        <v>0</v>
      </c>
      <c r="B73" s="75" t="s">
        <v>24</v>
      </c>
      <c r="C73" s="75"/>
      <c r="F73" s="12" t="s">
        <v>2</v>
      </c>
      <c r="G73" s="10" t="s">
        <v>318</v>
      </c>
    </row>
    <row r="75" spans="1:7" ht="12.75">
      <c r="A75">
        <v>1</v>
      </c>
      <c r="B75" s="23" t="s">
        <v>126</v>
      </c>
      <c r="C75" s="23" t="s">
        <v>127</v>
      </c>
      <c r="F75" s="23" t="s">
        <v>78</v>
      </c>
      <c r="G75" s="55">
        <f>'TABULACIO '!J314</f>
        <v>4.3999999999999995</v>
      </c>
    </row>
    <row r="77" ht="12.75">
      <c r="A77" t="s">
        <v>460</v>
      </c>
    </row>
  </sheetData>
  <sheetProtection password="E943" sheet="1" formatCells="0" formatColumns="0" formatRows="0" insertColumns="0" insertRows="0" insertHyperlinks="0" deleteColumns="0" deleteRows="0" sort="0" autoFilter="0" pivotTables="0"/>
  <mergeCells count="24">
    <mergeCell ref="B27:C27"/>
    <mergeCell ref="B9:C9"/>
    <mergeCell ref="A13:E13"/>
    <mergeCell ref="B15:C15"/>
    <mergeCell ref="A19:E19"/>
    <mergeCell ref="B21:C21"/>
    <mergeCell ref="A71:E71"/>
    <mergeCell ref="B73:C73"/>
    <mergeCell ref="B66:C66"/>
    <mergeCell ref="A39:E39"/>
    <mergeCell ref="B41:C41"/>
    <mergeCell ref="A48:E48"/>
    <mergeCell ref="B50:C50"/>
    <mergeCell ref="A64:E64"/>
    <mergeCell ref="B2:H2"/>
    <mergeCell ref="B3:H3"/>
    <mergeCell ref="A7:E7"/>
    <mergeCell ref="A58:E58"/>
    <mergeCell ref="B60:C60"/>
    <mergeCell ref="G5:H5"/>
    <mergeCell ref="A32:E32"/>
    <mergeCell ref="B34:C34"/>
    <mergeCell ref="G56:H56"/>
    <mergeCell ref="A25:E2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97"/>
  <sheetViews>
    <sheetView zoomScalePageLayoutView="0" workbookViewId="0" topLeftCell="A74">
      <selection activeCell="A101" sqref="A101"/>
    </sheetView>
  </sheetViews>
  <sheetFormatPr defaultColWidth="11.421875" defaultRowHeight="12.75"/>
  <cols>
    <col min="1" max="1" width="3.8515625" style="0" customWidth="1"/>
    <col min="5" max="5" width="15.28125" style="0" customWidth="1"/>
    <col min="6" max="6" width="17.7109375" style="0" customWidth="1"/>
    <col min="7" max="7" width="12.7109375" style="0" customWidth="1"/>
    <col min="8" max="8" width="4.140625" style="0" customWidth="1"/>
    <col min="9" max="9" width="0.85546875" style="0" customWidth="1"/>
  </cols>
  <sheetData>
    <row r="1" ht="13.5" thickBot="1"/>
    <row r="2" spans="2:8" ht="16.5" thickBot="1">
      <c r="B2" s="76" t="s">
        <v>22</v>
      </c>
      <c r="C2" s="77"/>
      <c r="D2" s="77"/>
      <c r="E2" s="77"/>
      <c r="F2" s="77"/>
      <c r="G2" s="77"/>
      <c r="H2" s="78"/>
    </row>
    <row r="3" spans="2:8" ht="16.5" thickBot="1">
      <c r="B3" s="76" t="s">
        <v>74</v>
      </c>
      <c r="C3" s="79"/>
      <c r="D3" s="79"/>
      <c r="E3" s="79"/>
      <c r="F3" s="79"/>
      <c r="G3" s="79"/>
      <c r="H3" s="80"/>
    </row>
    <row r="4" ht="13.5" thickBot="1"/>
    <row r="5" spans="6:9" ht="13.5" thickBot="1">
      <c r="F5" s="81" t="s">
        <v>178</v>
      </c>
      <c r="G5" s="82"/>
      <c r="H5" s="83"/>
      <c r="I5" s="25"/>
    </row>
    <row r="6" ht="13.5" thickBot="1"/>
    <row r="7" spans="1:7" ht="13.5" thickBot="1">
      <c r="A7" s="72" t="s">
        <v>50</v>
      </c>
      <c r="B7" s="73"/>
      <c r="C7" s="73"/>
      <c r="D7" s="73"/>
      <c r="E7" s="74"/>
      <c r="G7" s="17">
        <v>1</v>
      </c>
    </row>
    <row r="9" spans="1:7" ht="12.75">
      <c r="A9" s="12" t="s">
        <v>0</v>
      </c>
      <c r="B9" s="75" t="s">
        <v>24</v>
      </c>
      <c r="C9" s="75"/>
      <c r="F9" s="12" t="s">
        <v>2</v>
      </c>
      <c r="G9" s="10" t="s">
        <v>318</v>
      </c>
    </row>
    <row r="11" spans="1:7" ht="12.75">
      <c r="A11">
        <v>1</v>
      </c>
      <c r="B11" t="s">
        <v>182</v>
      </c>
      <c r="F11" t="s">
        <v>75</v>
      </c>
      <c r="G11" s="55">
        <f>'TABULACIO '!I34</f>
        <v>4.833333333333333</v>
      </c>
    </row>
    <row r="12" ht="13.5" thickBot="1"/>
    <row r="13" spans="1:7" ht="13.5" thickBot="1">
      <c r="A13" s="72" t="s">
        <v>51</v>
      </c>
      <c r="B13" s="73"/>
      <c r="C13" s="73"/>
      <c r="D13" s="73"/>
      <c r="E13" s="74"/>
      <c r="G13" s="17">
        <v>1</v>
      </c>
    </row>
    <row r="15" spans="1:7" ht="12.75">
      <c r="A15" s="12" t="s">
        <v>0</v>
      </c>
      <c r="B15" s="75" t="s">
        <v>24</v>
      </c>
      <c r="C15" s="75"/>
      <c r="F15" s="12" t="s">
        <v>2</v>
      </c>
      <c r="G15" s="10" t="s">
        <v>318</v>
      </c>
    </row>
    <row r="17" spans="1:7" ht="12.75">
      <c r="A17">
        <v>1</v>
      </c>
      <c r="B17" t="s">
        <v>185</v>
      </c>
      <c r="F17" t="s">
        <v>186</v>
      </c>
      <c r="G17" s="55">
        <f>'TABULACIO '!I40</f>
        <v>10</v>
      </c>
    </row>
    <row r="20" ht="13.5" thickBot="1"/>
    <row r="21" spans="6:8" ht="13.5" thickBot="1">
      <c r="F21" s="81" t="s">
        <v>21</v>
      </c>
      <c r="G21" s="82"/>
      <c r="H21" s="83"/>
    </row>
    <row r="22" ht="13.5" thickBot="1"/>
    <row r="23" spans="1:7" ht="13.5" thickBot="1">
      <c r="A23" s="72" t="s">
        <v>50</v>
      </c>
      <c r="B23" s="73"/>
      <c r="C23" s="73"/>
      <c r="D23" s="73"/>
      <c r="E23" s="74"/>
      <c r="G23" s="17">
        <v>5</v>
      </c>
    </row>
    <row r="25" spans="1:7" ht="12.75">
      <c r="A25" s="12" t="s">
        <v>0</v>
      </c>
      <c r="B25" s="75" t="s">
        <v>24</v>
      </c>
      <c r="C25" s="75"/>
      <c r="F25" s="12" t="s">
        <v>2</v>
      </c>
      <c r="G25" s="10" t="s">
        <v>318</v>
      </c>
    </row>
    <row r="26" spans="1:6" ht="12.75">
      <c r="A26" s="12"/>
      <c r="B26" s="20"/>
      <c r="C26" s="20"/>
      <c r="F26" s="12"/>
    </row>
    <row r="27" spans="1:7" ht="12.75">
      <c r="A27" s="27">
        <v>1</v>
      </c>
      <c r="B27" s="24" t="s">
        <v>224</v>
      </c>
      <c r="C27" s="7"/>
      <c r="D27" s="7"/>
      <c r="E27" s="7"/>
      <c r="F27" s="24" t="s">
        <v>78</v>
      </c>
      <c r="G27" s="55">
        <f>'TABULACIO '!I168</f>
        <v>14.333333333333334</v>
      </c>
    </row>
    <row r="28" spans="1:7" ht="12.75">
      <c r="A28" s="27">
        <v>2</v>
      </c>
      <c r="B28" s="24" t="s">
        <v>223</v>
      </c>
      <c r="C28" s="7"/>
      <c r="D28" s="7"/>
      <c r="E28" s="7"/>
      <c r="F28" s="24" t="s">
        <v>78</v>
      </c>
      <c r="G28" s="55">
        <f>'TABULACIO '!I170</f>
        <v>12.833333333333334</v>
      </c>
    </row>
    <row r="29" spans="1:7" ht="12.75">
      <c r="A29" s="27">
        <v>3</v>
      </c>
      <c r="B29" s="24" t="s">
        <v>221</v>
      </c>
      <c r="C29" s="7"/>
      <c r="D29" s="7"/>
      <c r="E29" s="7"/>
      <c r="F29" s="24" t="s">
        <v>91</v>
      </c>
      <c r="G29" s="55">
        <f>'TABULACIO '!I172</f>
        <v>8.633333333333335</v>
      </c>
    </row>
    <row r="30" spans="1:7" s="23" customFormat="1" ht="12.75">
      <c r="A30" s="27">
        <v>4</v>
      </c>
      <c r="B30" s="24" t="s">
        <v>220</v>
      </c>
      <c r="C30" s="7"/>
      <c r="D30" s="7"/>
      <c r="E30" s="7"/>
      <c r="F30" s="24" t="s">
        <v>91</v>
      </c>
      <c r="G30" s="55">
        <f>'TABULACIO '!I174</f>
        <v>7.333333333333333</v>
      </c>
    </row>
    <row r="31" spans="1:7" s="23" customFormat="1" ht="12.75">
      <c r="A31" s="27">
        <v>5</v>
      </c>
      <c r="B31" s="24" t="s">
        <v>222</v>
      </c>
      <c r="C31" s="7"/>
      <c r="D31" s="7"/>
      <c r="E31" s="7"/>
      <c r="F31" s="24" t="s">
        <v>91</v>
      </c>
      <c r="G31" s="55">
        <f>'TABULACIO '!I166</f>
        <v>6</v>
      </c>
    </row>
    <row r="32" spans="2:9" ht="13.5" thickBot="1">
      <c r="B32" s="63"/>
      <c r="C32" s="63"/>
      <c r="D32" s="63"/>
      <c r="E32" s="63"/>
      <c r="F32" s="63"/>
      <c r="G32" s="63"/>
      <c r="H32" s="63"/>
      <c r="I32" s="63"/>
    </row>
    <row r="33" spans="1:7" ht="13.5" thickBot="1">
      <c r="A33" s="87" t="s">
        <v>48</v>
      </c>
      <c r="B33" s="88"/>
      <c r="C33" s="88"/>
      <c r="D33" s="88"/>
      <c r="E33" s="89"/>
      <c r="G33" s="18">
        <v>6</v>
      </c>
    </row>
    <row r="35" spans="1:9" ht="12.75">
      <c r="A35" s="1" t="s">
        <v>0</v>
      </c>
      <c r="B35" s="64" t="s">
        <v>24</v>
      </c>
      <c r="C35" s="64"/>
      <c r="D35" s="1"/>
      <c r="E35" s="1"/>
      <c r="F35" s="1" t="s">
        <v>2</v>
      </c>
      <c r="G35" s="10" t="s">
        <v>318</v>
      </c>
      <c r="H35" s="1"/>
      <c r="I35" s="1"/>
    </row>
    <row r="36" spans="1:9" ht="12.75">
      <c r="A36" s="23"/>
      <c r="B36" s="24"/>
      <c r="C36" s="24"/>
      <c r="D36" s="23"/>
      <c r="E36" s="23"/>
      <c r="F36" s="23"/>
      <c r="G36" s="1"/>
      <c r="H36" s="1"/>
      <c r="I36" s="1"/>
    </row>
    <row r="37" spans="1:9" ht="12.75">
      <c r="A37" s="23">
        <v>1</v>
      </c>
      <c r="B37" s="24" t="s">
        <v>138</v>
      </c>
      <c r="C37" s="7"/>
      <c r="D37" s="7"/>
      <c r="E37" s="7"/>
      <c r="F37" s="24" t="s">
        <v>78</v>
      </c>
      <c r="G37" s="55">
        <f>'TABULACIO '!I180</f>
        <v>17.666666666666668</v>
      </c>
      <c r="H37" s="1"/>
      <c r="I37" s="1"/>
    </row>
    <row r="38" spans="1:9" ht="12.75">
      <c r="A38" s="23">
        <v>2</v>
      </c>
      <c r="B38" s="24" t="s">
        <v>137</v>
      </c>
      <c r="C38" s="7"/>
      <c r="D38" s="7"/>
      <c r="E38" s="7"/>
      <c r="F38" s="24" t="s">
        <v>78</v>
      </c>
      <c r="G38" s="55">
        <f>'TABULACIO '!I188</f>
        <v>15.166666666666668</v>
      </c>
      <c r="H38" s="1"/>
      <c r="I38" s="1"/>
    </row>
    <row r="39" spans="1:9" ht="12.75">
      <c r="A39" s="23">
        <v>3</v>
      </c>
      <c r="B39" s="24" t="s">
        <v>139</v>
      </c>
      <c r="C39" s="7"/>
      <c r="D39" s="7"/>
      <c r="E39" s="7"/>
      <c r="F39" s="24" t="s">
        <v>88</v>
      </c>
      <c r="G39" s="55">
        <f>'TABULACIO '!I182</f>
        <v>15.166666666666666</v>
      </c>
      <c r="H39" s="1"/>
      <c r="I39" s="1"/>
    </row>
    <row r="40" spans="1:9" ht="12.75">
      <c r="A40" s="23">
        <v>4</v>
      </c>
      <c r="B40" s="24" t="s">
        <v>226</v>
      </c>
      <c r="C40" s="7"/>
      <c r="D40" s="7"/>
      <c r="E40" s="7"/>
      <c r="F40" s="24" t="s">
        <v>80</v>
      </c>
      <c r="G40" s="55">
        <f>'TABULACIO '!I190</f>
        <v>11.4</v>
      </c>
      <c r="H40" s="1"/>
      <c r="I40" s="1"/>
    </row>
    <row r="41" spans="1:9" ht="12.75">
      <c r="A41" s="23">
        <v>5</v>
      </c>
      <c r="B41" s="24" t="s">
        <v>136</v>
      </c>
      <c r="C41" s="7"/>
      <c r="D41" s="7"/>
      <c r="E41" s="7"/>
      <c r="F41" s="24" t="s">
        <v>75</v>
      </c>
      <c r="G41" s="55">
        <f>'TABULACIO '!I186</f>
        <v>9.633333333333333</v>
      </c>
      <c r="H41" s="1"/>
      <c r="I41" s="1"/>
    </row>
    <row r="42" spans="1:9" ht="12.75">
      <c r="A42" s="23">
        <v>6</v>
      </c>
      <c r="B42" s="24" t="s">
        <v>225</v>
      </c>
      <c r="C42" s="7"/>
      <c r="D42" s="7"/>
      <c r="E42" s="7"/>
      <c r="F42" s="24" t="s">
        <v>91</v>
      </c>
      <c r="G42" s="55">
        <f>'TABULACIO '!I184</f>
        <v>9.066666666666666</v>
      </c>
      <c r="H42" s="1"/>
      <c r="I42" s="1"/>
    </row>
    <row r="43" spans="2:9" ht="13.5" thickBot="1">
      <c r="B43" s="63"/>
      <c r="C43" s="63"/>
      <c r="D43" s="63"/>
      <c r="E43" s="63"/>
      <c r="F43" s="63"/>
      <c r="G43" s="63"/>
      <c r="H43" s="63"/>
      <c r="I43" s="63"/>
    </row>
    <row r="44" spans="1:7" ht="13.5" thickBot="1">
      <c r="A44" s="87" t="s">
        <v>49</v>
      </c>
      <c r="B44" s="88"/>
      <c r="C44" s="88"/>
      <c r="D44" s="88"/>
      <c r="E44" s="89"/>
      <c r="G44" s="18">
        <v>1</v>
      </c>
    </row>
    <row r="46" spans="1:9" ht="12.75">
      <c r="A46" s="1" t="s">
        <v>0</v>
      </c>
      <c r="B46" s="64" t="s">
        <v>52</v>
      </c>
      <c r="C46" s="64"/>
      <c r="D46" s="1"/>
      <c r="E46" s="1"/>
      <c r="F46" s="1" t="s">
        <v>2</v>
      </c>
      <c r="G46" s="10" t="s">
        <v>318</v>
      </c>
      <c r="H46" s="1"/>
      <c r="I46" s="1"/>
    </row>
    <row r="48" spans="1:9" ht="12.75">
      <c r="A48">
        <v>1</v>
      </c>
      <c r="B48" s="24" t="s">
        <v>227</v>
      </c>
      <c r="C48" s="7"/>
      <c r="D48" s="7"/>
      <c r="E48" s="7"/>
      <c r="F48" s="24" t="s">
        <v>78</v>
      </c>
      <c r="G48" s="55">
        <f>'TABULACIO '!I196</f>
        <v>21.666666666666668</v>
      </c>
      <c r="H48" s="4"/>
      <c r="I48" s="6"/>
    </row>
    <row r="49" ht="13.5" thickBot="1"/>
    <row r="50" spans="1:7" ht="13.5" thickBot="1">
      <c r="A50" s="87" t="s">
        <v>51</v>
      </c>
      <c r="B50" s="88"/>
      <c r="C50" s="88"/>
      <c r="D50" s="88"/>
      <c r="E50" s="89"/>
      <c r="G50" s="18">
        <v>6</v>
      </c>
    </row>
    <row r="52" spans="1:9" ht="12.75">
      <c r="A52" s="1" t="s">
        <v>0</v>
      </c>
      <c r="B52" s="64" t="s">
        <v>24</v>
      </c>
      <c r="C52" s="64"/>
      <c r="D52" s="1"/>
      <c r="E52" s="1"/>
      <c r="F52" s="1" t="s">
        <v>2</v>
      </c>
      <c r="G52" s="10" t="s">
        <v>318</v>
      </c>
      <c r="H52" s="1"/>
      <c r="I52" s="1"/>
    </row>
    <row r="53" spans="1:9" ht="12.75">
      <c r="A53" s="1"/>
      <c r="B53" s="4"/>
      <c r="C53" s="4"/>
      <c r="D53" s="1"/>
      <c r="E53" s="1"/>
      <c r="F53" s="1"/>
      <c r="G53" s="1"/>
      <c r="H53" s="1"/>
      <c r="I53" s="1"/>
    </row>
    <row r="54" spans="1:9" ht="12.75">
      <c r="A54" s="23">
        <v>1</v>
      </c>
      <c r="B54" s="24" t="s">
        <v>242</v>
      </c>
      <c r="C54" s="7"/>
      <c r="D54" s="7"/>
      <c r="E54" s="7"/>
      <c r="F54" s="24" t="s">
        <v>80</v>
      </c>
      <c r="G54" s="55">
        <f>'TABULACIO '!I212</f>
        <v>23.833333333333332</v>
      </c>
      <c r="H54" s="1"/>
      <c r="I54" s="1"/>
    </row>
    <row r="55" spans="1:9" ht="12.75">
      <c r="A55" s="23">
        <v>2</v>
      </c>
      <c r="B55" s="24" t="s">
        <v>230</v>
      </c>
      <c r="C55" s="7"/>
      <c r="D55" s="7"/>
      <c r="E55" s="7"/>
      <c r="F55" s="24" t="s">
        <v>91</v>
      </c>
      <c r="G55" s="55">
        <f>'TABULACIO '!I210</f>
        <v>20.03333333333333</v>
      </c>
      <c r="H55" s="1"/>
      <c r="I55" s="1"/>
    </row>
    <row r="56" spans="1:9" ht="12.75">
      <c r="A56" s="23">
        <v>3</v>
      </c>
      <c r="B56" s="24" t="s">
        <v>140</v>
      </c>
      <c r="C56" s="7"/>
      <c r="D56" s="7"/>
      <c r="E56" s="7"/>
      <c r="F56" s="24" t="s">
        <v>88</v>
      </c>
      <c r="G56" s="55">
        <f>'TABULACIO '!I202</f>
        <v>18.433333333333334</v>
      </c>
      <c r="H56" s="1"/>
      <c r="I56" s="1"/>
    </row>
    <row r="57" spans="1:9" ht="12.75">
      <c r="A57" s="23">
        <v>4</v>
      </c>
      <c r="B57" s="24" t="s">
        <v>232</v>
      </c>
      <c r="C57" s="7"/>
      <c r="D57" s="7"/>
      <c r="E57" s="7"/>
      <c r="F57" s="24" t="s">
        <v>99</v>
      </c>
      <c r="G57" s="55">
        <f>'TABULACIO '!I204</f>
        <v>17.333333333333332</v>
      </c>
      <c r="H57" s="1"/>
      <c r="I57" s="1"/>
    </row>
    <row r="58" spans="1:9" ht="12.75">
      <c r="A58" s="23">
        <v>5</v>
      </c>
      <c r="B58" s="24" t="s">
        <v>231</v>
      </c>
      <c r="C58" s="7"/>
      <c r="D58" s="7"/>
      <c r="E58" s="7"/>
      <c r="F58" s="24" t="s">
        <v>75</v>
      </c>
      <c r="G58" s="55">
        <f>'TABULACIO '!I206</f>
        <v>12.833333333333334</v>
      </c>
      <c r="H58" s="1"/>
      <c r="I58" s="1"/>
    </row>
    <row r="59" spans="1:9" ht="12.75">
      <c r="A59" s="23">
        <v>6</v>
      </c>
      <c r="B59" s="24" t="s">
        <v>229</v>
      </c>
      <c r="C59" s="8"/>
      <c r="D59" s="8"/>
      <c r="E59" s="8"/>
      <c r="F59" s="23" t="s">
        <v>91</v>
      </c>
      <c r="G59" s="55">
        <f>'TABULACIO '!I208</f>
        <v>0</v>
      </c>
      <c r="H59" s="1" t="s">
        <v>457</v>
      </c>
      <c r="I59" s="1"/>
    </row>
    <row r="60" spans="2:18" ht="13.5" thickBot="1">
      <c r="B60" s="7"/>
      <c r="C60" s="7"/>
      <c r="D60" s="7"/>
      <c r="E60" s="7"/>
      <c r="F60" s="7"/>
      <c r="G60" s="7"/>
      <c r="R60" s="5"/>
    </row>
    <row r="61" spans="1:18" ht="13.5" thickBot="1">
      <c r="A61" s="87" t="s">
        <v>53</v>
      </c>
      <c r="B61" s="88"/>
      <c r="C61" s="88"/>
      <c r="D61" s="88"/>
      <c r="E61" s="89"/>
      <c r="G61" s="18">
        <v>6</v>
      </c>
      <c r="R61" s="5"/>
    </row>
    <row r="62" ht="12.75">
      <c r="R62" s="5"/>
    </row>
    <row r="63" spans="1:18" ht="12.75">
      <c r="A63" s="1" t="s">
        <v>0</v>
      </c>
      <c r="B63" s="64" t="s">
        <v>24</v>
      </c>
      <c r="C63" s="64"/>
      <c r="D63" s="1"/>
      <c r="E63" s="1"/>
      <c r="F63" s="1" t="s">
        <v>2</v>
      </c>
      <c r="G63" s="10" t="s">
        <v>318</v>
      </c>
      <c r="R63" s="5"/>
    </row>
    <row r="64" spans="1:18" ht="12.75">
      <c r="A64" s="1"/>
      <c r="B64" s="4"/>
      <c r="C64" s="4"/>
      <c r="D64" s="1"/>
      <c r="E64" s="1"/>
      <c r="F64" s="1"/>
      <c r="G64" s="1"/>
      <c r="R64" s="5"/>
    </row>
    <row r="65" spans="1:18" ht="12.75">
      <c r="A65" s="23">
        <v>1</v>
      </c>
      <c r="B65" s="24" t="s">
        <v>235</v>
      </c>
      <c r="C65" s="7"/>
      <c r="D65" s="7"/>
      <c r="E65" s="7"/>
      <c r="F65" s="24" t="s">
        <v>88</v>
      </c>
      <c r="G65" s="55">
        <f>'TABULACIO '!I220</f>
        <v>27.9</v>
      </c>
      <c r="R65" s="5"/>
    </row>
    <row r="66" spans="1:18" ht="12.75">
      <c r="A66" s="23">
        <v>2</v>
      </c>
      <c r="B66" s="24" t="s">
        <v>236</v>
      </c>
      <c r="C66" s="7"/>
      <c r="D66" s="7"/>
      <c r="E66" s="7"/>
      <c r="F66" s="24" t="s">
        <v>99</v>
      </c>
      <c r="G66" s="55">
        <f>'TABULACIO '!I226</f>
        <v>15.433333333333332</v>
      </c>
      <c r="R66" s="5"/>
    </row>
    <row r="67" spans="1:18" ht="12.75">
      <c r="A67" s="23">
        <v>3</v>
      </c>
      <c r="B67" s="24" t="s">
        <v>141</v>
      </c>
      <c r="C67" s="7"/>
      <c r="D67" s="7"/>
      <c r="E67" s="7"/>
      <c r="F67" s="24" t="s">
        <v>75</v>
      </c>
      <c r="G67" s="55">
        <f>'TABULACIO '!I228</f>
        <v>13.466666666666669</v>
      </c>
      <c r="R67" s="5"/>
    </row>
    <row r="68" spans="1:18" ht="12.75">
      <c r="A68" s="23">
        <v>4</v>
      </c>
      <c r="B68" s="24" t="s">
        <v>233</v>
      </c>
      <c r="C68" s="7"/>
      <c r="D68" s="7"/>
      <c r="E68" s="7"/>
      <c r="F68" s="24" t="s">
        <v>88</v>
      </c>
      <c r="G68" s="55">
        <f>'TABULACIO '!I222</f>
        <v>13.333333333333332</v>
      </c>
      <c r="R68" s="5"/>
    </row>
    <row r="69" spans="1:18" ht="12.75">
      <c r="A69" s="23">
        <v>5</v>
      </c>
      <c r="B69" s="24" t="s">
        <v>234</v>
      </c>
      <c r="C69" s="7"/>
      <c r="D69" s="7"/>
      <c r="E69" s="7"/>
      <c r="F69" s="24" t="s">
        <v>88</v>
      </c>
      <c r="G69" s="55">
        <f>'TABULACIO '!I218</f>
        <v>11.433333333333334</v>
      </c>
      <c r="R69" s="5"/>
    </row>
    <row r="70" spans="1:18" s="23" customFormat="1" ht="12.75">
      <c r="A70" s="23">
        <v>6</v>
      </c>
      <c r="B70" s="24" t="s">
        <v>237</v>
      </c>
      <c r="C70" s="7"/>
      <c r="D70" s="24"/>
      <c r="E70" s="7"/>
      <c r="F70" s="24" t="s">
        <v>99</v>
      </c>
      <c r="G70" s="55">
        <f>'TABULACIO '!I224</f>
        <v>9.933333333333334</v>
      </c>
      <c r="R70" s="37"/>
    </row>
    <row r="71" spans="2:18" ht="13.5" thickBot="1">
      <c r="B71" s="7"/>
      <c r="C71" s="7"/>
      <c r="D71" s="7"/>
      <c r="E71" s="7"/>
      <c r="F71" s="7"/>
      <c r="G71" s="7"/>
      <c r="R71" s="5"/>
    </row>
    <row r="72" spans="1:18" ht="13.5" thickBot="1">
      <c r="A72" s="87" t="s">
        <v>54</v>
      </c>
      <c r="B72" s="88"/>
      <c r="C72" s="88"/>
      <c r="D72" s="88"/>
      <c r="E72" s="89"/>
      <c r="G72" s="18">
        <v>3</v>
      </c>
      <c r="R72" s="5"/>
    </row>
    <row r="73" ht="12.75">
      <c r="R73" s="5"/>
    </row>
    <row r="74" spans="1:18" ht="12.75">
      <c r="A74" s="1" t="s">
        <v>0</v>
      </c>
      <c r="B74" s="64" t="s">
        <v>24</v>
      </c>
      <c r="C74" s="64"/>
      <c r="D74" s="1"/>
      <c r="E74" s="1"/>
      <c r="F74" s="1" t="s">
        <v>2</v>
      </c>
      <c r="G74" s="10" t="s">
        <v>318</v>
      </c>
      <c r="R74" s="5"/>
    </row>
    <row r="75" spans="2:18" ht="12.75">
      <c r="B75" s="7"/>
      <c r="C75" s="7"/>
      <c r="D75" s="7"/>
      <c r="E75" s="7"/>
      <c r="F75" s="7"/>
      <c r="G75" s="7"/>
      <c r="R75" s="5"/>
    </row>
    <row r="76" spans="1:18" ht="12.75">
      <c r="A76">
        <v>1</v>
      </c>
      <c r="B76" s="30" t="s">
        <v>240</v>
      </c>
      <c r="C76" s="31"/>
      <c r="D76" s="31"/>
      <c r="E76" s="31"/>
      <c r="F76" s="30" t="s">
        <v>80</v>
      </c>
      <c r="G76" s="55">
        <f>'TABULACIO '!I238</f>
        <v>32.333333333333336</v>
      </c>
      <c r="R76" s="5"/>
    </row>
    <row r="77" spans="1:18" ht="12.75">
      <c r="A77">
        <v>2</v>
      </c>
      <c r="B77" s="30" t="s">
        <v>239</v>
      </c>
      <c r="C77" s="31"/>
      <c r="D77" s="31"/>
      <c r="E77" s="31"/>
      <c r="F77" s="30" t="s">
        <v>99</v>
      </c>
      <c r="G77" s="55">
        <f>'TABULACIO '!I236</f>
        <v>26.5</v>
      </c>
      <c r="R77" s="5"/>
    </row>
    <row r="78" spans="1:18" ht="12.75">
      <c r="A78">
        <v>3</v>
      </c>
      <c r="B78" s="24" t="s">
        <v>238</v>
      </c>
      <c r="C78" s="7"/>
      <c r="D78" s="7"/>
      <c r="E78" s="7"/>
      <c r="F78" s="24" t="s">
        <v>88</v>
      </c>
      <c r="G78" s="55">
        <f>'TABULACIO '!I234</f>
        <v>8.733333333333334</v>
      </c>
      <c r="R78" s="5"/>
    </row>
    <row r="79" spans="2:18" ht="12.75">
      <c r="B79" s="7"/>
      <c r="C79" s="7"/>
      <c r="D79" s="7"/>
      <c r="E79" s="7"/>
      <c r="F79" s="7"/>
      <c r="G79" s="7"/>
      <c r="R79" s="5"/>
    </row>
    <row r="80" spans="2:18" ht="13.5" thickBot="1">
      <c r="B80" s="7"/>
      <c r="C80" s="7"/>
      <c r="D80" s="7"/>
      <c r="E80" s="7"/>
      <c r="F80" s="7"/>
      <c r="G80" s="7"/>
      <c r="R80" s="5"/>
    </row>
    <row r="81" spans="2:18" ht="13.5" thickBot="1">
      <c r="B81" s="7"/>
      <c r="C81" s="7"/>
      <c r="D81" s="7"/>
      <c r="E81" s="7"/>
      <c r="F81" s="81" t="s">
        <v>43</v>
      </c>
      <c r="G81" s="83"/>
      <c r="H81" s="25"/>
      <c r="I81" s="25"/>
      <c r="R81" s="5"/>
    </row>
    <row r="82" spans="2:18" ht="13.5" thickBot="1">
      <c r="B82" s="2"/>
      <c r="C82" s="2"/>
      <c r="D82" s="2"/>
      <c r="E82" s="2"/>
      <c r="F82" s="2"/>
      <c r="G82" s="2"/>
      <c r="H82" s="2"/>
      <c r="I82" s="3"/>
      <c r="R82" s="5"/>
    </row>
    <row r="83" spans="1:7" ht="13.5" thickBot="1">
      <c r="A83" s="87" t="s">
        <v>142</v>
      </c>
      <c r="B83" s="88"/>
      <c r="C83" s="88"/>
      <c r="D83" s="88"/>
      <c r="E83" s="89"/>
      <c r="G83" s="18">
        <v>2</v>
      </c>
    </row>
    <row r="85" spans="1:9" ht="12.75">
      <c r="A85" s="1" t="s">
        <v>0</v>
      </c>
      <c r="B85" s="64" t="s">
        <v>1</v>
      </c>
      <c r="C85" s="64"/>
      <c r="D85" s="1"/>
      <c r="E85" s="1"/>
      <c r="F85" s="1" t="s">
        <v>2</v>
      </c>
      <c r="G85" s="10" t="s">
        <v>318</v>
      </c>
      <c r="H85" s="1"/>
      <c r="I85" s="1"/>
    </row>
    <row r="87" spans="1:7" ht="12.75">
      <c r="A87">
        <v>1</v>
      </c>
      <c r="B87" s="23" t="s">
        <v>241</v>
      </c>
      <c r="F87" s="23" t="s">
        <v>80</v>
      </c>
      <c r="G87" s="55">
        <f>'TABULACIO '!I322</f>
        <v>36.233333333333334</v>
      </c>
    </row>
    <row r="88" spans="1:7" ht="12.75">
      <c r="A88">
        <v>2</v>
      </c>
      <c r="B88" t="s">
        <v>309</v>
      </c>
      <c r="F88" t="s">
        <v>228</v>
      </c>
      <c r="G88" s="55">
        <f>'TABULACIO '!I320</f>
        <v>26</v>
      </c>
    </row>
    <row r="89" ht="13.5" thickBot="1"/>
    <row r="90" spans="1:7" ht="13.5" thickBot="1">
      <c r="A90" s="87" t="s">
        <v>143</v>
      </c>
      <c r="B90" s="88"/>
      <c r="C90" s="88"/>
      <c r="D90" s="88"/>
      <c r="E90" s="89"/>
      <c r="G90" s="18">
        <v>2</v>
      </c>
    </row>
    <row r="92" spans="1:7" ht="12.75">
      <c r="A92" s="1" t="s">
        <v>0</v>
      </c>
      <c r="B92" s="64" t="s">
        <v>1</v>
      </c>
      <c r="C92" s="64"/>
      <c r="D92" s="1"/>
      <c r="E92" s="1"/>
      <c r="F92" s="1" t="s">
        <v>2</v>
      </c>
      <c r="G92" s="10" t="s">
        <v>318</v>
      </c>
    </row>
    <row r="94" spans="1:7" ht="12.75">
      <c r="A94">
        <v>1</v>
      </c>
      <c r="B94" s="23" t="s">
        <v>243</v>
      </c>
      <c r="F94" s="23" t="s">
        <v>78</v>
      </c>
      <c r="G94" s="55">
        <f>'TABULACIO '!I330</f>
        <v>57.56666666666666</v>
      </c>
    </row>
    <row r="95" spans="1:7" ht="12.75">
      <c r="A95">
        <v>2</v>
      </c>
      <c r="B95" s="23" t="s">
        <v>244</v>
      </c>
      <c r="F95" s="23" t="s">
        <v>80</v>
      </c>
      <c r="G95" s="55">
        <f>'TABULACIO '!I328</f>
        <v>36.9</v>
      </c>
    </row>
    <row r="97" ht="12.75">
      <c r="A97" t="s">
        <v>460</v>
      </c>
    </row>
  </sheetData>
  <sheetProtection password="E943" sheet="1" formatCells="0" formatColumns="0" formatRows="0" insertColumns="0" insertRows="0" insertHyperlinks="0" deleteColumns="0" deleteRows="0" sort="0" autoFilter="0" pivotTables="0"/>
  <mergeCells count="29">
    <mergeCell ref="B46:C46"/>
    <mergeCell ref="A50:E50"/>
    <mergeCell ref="B52:C52"/>
    <mergeCell ref="F81:G81"/>
    <mergeCell ref="B43:F43"/>
    <mergeCell ref="G43:I43"/>
    <mergeCell ref="A72:E72"/>
    <mergeCell ref="B74:C74"/>
    <mergeCell ref="A61:E61"/>
    <mergeCell ref="B63:C63"/>
    <mergeCell ref="B2:H2"/>
    <mergeCell ref="B3:H3"/>
    <mergeCell ref="G32:I32"/>
    <mergeCell ref="A33:E33"/>
    <mergeCell ref="F5:H5"/>
    <mergeCell ref="F21:H21"/>
    <mergeCell ref="A23:E23"/>
    <mergeCell ref="B25:C25"/>
    <mergeCell ref="B32:F32"/>
    <mergeCell ref="A90:E90"/>
    <mergeCell ref="B92:C92"/>
    <mergeCell ref="A7:E7"/>
    <mergeCell ref="B9:C9"/>
    <mergeCell ref="A13:E13"/>
    <mergeCell ref="B15:C15"/>
    <mergeCell ref="A83:E83"/>
    <mergeCell ref="B85:C85"/>
    <mergeCell ref="A44:E44"/>
    <mergeCell ref="B35:C35"/>
  </mergeCells>
  <printOptions/>
  <pageMargins left="0.7480314960629921" right="0.7480314960629921" top="0.984251968503937" bottom="0.984251968503937" header="0" footer="0"/>
  <pageSetup horizontalDpi="600" verticalDpi="600" orientation="portrait" paperSize="9" scale="68" r:id="rId3"/>
  <rowBreaks count="1" manualBreakCount="1">
    <brk id="70" max="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38">
      <selection activeCell="F51" sqref="F51"/>
    </sheetView>
  </sheetViews>
  <sheetFormatPr defaultColWidth="11.421875" defaultRowHeight="12.75"/>
  <cols>
    <col min="1" max="1" width="3.28125" style="0" customWidth="1"/>
    <col min="2" max="2" width="11.7109375" style="0" customWidth="1"/>
    <col min="6" max="6" width="11.421875" style="10" customWidth="1"/>
    <col min="7" max="7" width="8.57421875" style="0" customWidth="1"/>
    <col min="8" max="8" width="3.00390625" style="0" customWidth="1"/>
  </cols>
  <sheetData>
    <row r="1" ht="13.5" thickBot="1">
      <c r="F1"/>
    </row>
    <row r="2" spans="2:8" ht="16.5" thickBot="1">
      <c r="B2" s="76" t="s">
        <v>22</v>
      </c>
      <c r="C2" s="77"/>
      <c r="D2" s="77"/>
      <c r="E2" s="77"/>
      <c r="F2" s="77"/>
      <c r="G2" s="77"/>
      <c r="H2" s="78"/>
    </row>
    <row r="3" spans="2:8" ht="16.5" thickBot="1">
      <c r="B3" s="76" t="s">
        <v>74</v>
      </c>
      <c r="C3" s="79"/>
      <c r="D3" s="79"/>
      <c r="E3" s="79"/>
      <c r="F3" s="79"/>
      <c r="G3" s="79"/>
      <c r="H3" s="80"/>
    </row>
    <row r="4" ht="13.5" thickBot="1">
      <c r="F4"/>
    </row>
    <row r="5" spans="6:8" ht="13.5" thickBot="1">
      <c r="F5" s="81" t="s">
        <v>55</v>
      </c>
      <c r="G5" s="82"/>
      <c r="H5" s="83"/>
    </row>
    <row r="6" ht="13.5" thickBot="1">
      <c r="F6"/>
    </row>
    <row r="7" spans="1:6" ht="13.5" thickBot="1">
      <c r="A7" s="87" t="s">
        <v>3</v>
      </c>
      <c r="B7" s="88"/>
      <c r="C7" s="88"/>
      <c r="D7" s="89"/>
      <c r="F7" s="18">
        <v>6</v>
      </c>
    </row>
    <row r="9" spans="1:6" ht="12.75">
      <c r="A9">
        <v>1</v>
      </c>
      <c r="B9" s="24" t="s">
        <v>249</v>
      </c>
      <c r="C9" s="2"/>
      <c r="D9" s="2"/>
      <c r="F9" s="9">
        <f>'TABULACIO '!I344</f>
        <v>27.666666666666668</v>
      </c>
    </row>
    <row r="10" spans="1:6" ht="12.75">
      <c r="A10">
        <v>2</v>
      </c>
      <c r="B10" s="24" t="s">
        <v>248</v>
      </c>
      <c r="C10" s="2"/>
      <c r="D10" s="2"/>
      <c r="F10" s="9">
        <f>'TABULACIO '!I342</f>
        <v>22.9</v>
      </c>
    </row>
    <row r="11" spans="1:6" ht="12.75">
      <c r="A11">
        <v>3</v>
      </c>
      <c r="B11" s="24" t="s">
        <v>91</v>
      </c>
      <c r="C11" s="2"/>
      <c r="D11" s="2"/>
      <c r="F11" s="9">
        <f>'TABULACIO '!I346</f>
        <v>15.233333333333333</v>
      </c>
    </row>
    <row r="12" spans="1:6" ht="12.75">
      <c r="A12">
        <v>4</v>
      </c>
      <c r="B12" s="24" t="s">
        <v>245</v>
      </c>
      <c r="C12" s="2"/>
      <c r="D12" s="2"/>
      <c r="F12" s="9">
        <f>'TABULACIO '!I336</f>
        <v>8.6</v>
      </c>
    </row>
    <row r="13" spans="1:6" ht="12.75">
      <c r="A13">
        <v>5</v>
      </c>
      <c r="B13" s="24" t="s">
        <v>247</v>
      </c>
      <c r="C13" s="2"/>
      <c r="D13" s="2"/>
      <c r="F13" s="9">
        <f>'TABULACIO '!I340</f>
        <v>6.3</v>
      </c>
    </row>
    <row r="14" spans="1:6" ht="12.75">
      <c r="A14">
        <v>6</v>
      </c>
      <c r="B14" s="24" t="s">
        <v>246</v>
      </c>
      <c r="C14" s="2"/>
      <c r="D14" s="2"/>
      <c r="F14" s="9">
        <f>'TABULACIO '!I338</f>
        <v>2.1333333333333337</v>
      </c>
    </row>
    <row r="15" ht="13.5" thickBot="1"/>
    <row r="16" spans="1:6" ht="13.5" thickBot="1">
      <c r="A16" s="87" t="s">
        <v>4</v>
      </c>
      <c r="B16" s="88"/>
      <c r="C16" s="88"/>
      <c r="D16" s="89"/>
      <c r="F16" s="18">
        <v>2</v>
      </c>
    </row>
    <row r="18" spans="1:6" ht="12.75">
      <c r="A18">
        <v>1</v>
      </c>
      <c r="B18" s="24" t="s">
        <v>80</v>
      </c>
      <c r="F18" s="9">
        <f>'TABULACIO '!I352</f>
        <v>24.4</v>
      </c>
    </row>
    <row r="19" spans="1:7" ht="12.75">
      <c r="A19">
        <v>2</v>
      </c>
      <c r="B19" s="24" t="s">
        <v>91</v>
      </c>
      <c r="C19" s="2"/>
      <c r="D19" s="2"/>
      <c r="F19" s="9">
        <f>'TABULACIO '!I354</f>
        <v>0</v>
      </c>
      <c r="G19" t="s">
        <v>457</v>
      </c>
    </row>
    <row r="20" ht="13.5" thickBot="1"/>
    <row r="21" spans="1:6" ht="13.5" thickBot="1">
      <c r="A21" s="87" t="s">
        <v>5</v>
      </c>
      <c r="B21" s="88"/>
      <c r="C21" s="88"/>
      <c r="D21" s="89"/>
      <c r="F21" s="18">
        <v>5</v>
      </c>
    </row>
    <row r="22" ht="12.75">
      <c r="F22" s="13"/>
    </row>
    <row r="23" spans="1:6" ht="12.75">
      <c r="A23">
        <v>1</v>
      </c>
      <c r="B23" s="24" t="s">
        <v>88</v>
      </c>
      <c r="C23" s="2"/>
      <c r="D23" s="2"/>
      <c r="F23" s="54">
        <f>'TABULACIO '!I368</f>
        <v>39.9</v>
      </c>
    </row>
    <row r="24" spans="1:6" ht="12.75">
      <c r="A24" s="8">
        <v>2</v>
      </c>
      <c r="B24" s="24" t="s">
        <v>80</v>
      </c>
      <c r="C24" s="4"/>
      <c r="D24" s="4"/>
      <c r="E24" s="1"/>
      <c r="F24" s="54">
        <f>'TABULACIO '!I362</f>
        <v>37.93333333333334</v>
      </c>
    </row>
    <row r="25" spans="1:6" ht="12.75">
      <c r="A25" s="8">
        <v>3</v>
      </c>
      <c r="B25" s="24" t="s">
        <v>99</v>
      </c>
      <c r="F25" s="54">
        <f>'TABULACIO '!I360</f>
        <v>34.1</v>
      </c>
    </row>
    <row r="26" spans="1:6" ht="12.75">
      <c r="A26" s="8">
        <v>4</v>
      </c>
      <c r="B26" s="24" t="s">
        <v>91</v>
      </c>
      <c r="C26" s="4"/>
      <c r="D26" s="4"/>
      <c r="E26" s="1"/>
      <c r="F26" s="54">
        <f>'TABULACIO '!I364</f>
        <v>22.266666666666666</v>
      </c>
    </row>
    <row r="27" spans="1:6" ht="12.75">
      <c r="A27" s="8">
        <v>5</v>
      </c>
      <c r="B27" s="24" t="s">
        <v>75</v>
      </c>
      <c r="C27" s="4"/>
      <c r="D27" s="4"/>
      <c r="E27" s="1"/>
      <c r="F27" s="54">
        <f>'TABULACIO '!I366</f>
        <v>16.366666666666667</v>
      </c>
    </row>
    <row r="28" spans="2:6" ht="13.5" thickBot="1">
      <c r="B28" s="2"/>
      <c r="C28" s="2"/>
      <c r="D28" s="2"/>
      <c r="F28" s="9"/>
    </row>
    <row r="29" spans="1:6" ht="13.5" thickBot="1">
      <c r="A29" s="87" t="s">
        <v>6</v>
      </c>
      <c r="B29" s="88"/>
      <c r="C29" s="88"/>
      <c r="D29" s="89"/>
      <c r="F29" s="18">
        <v>1</v>
      </c>
    </row>
    <row r="31" spans="1:6" ht="12.75">
      <c r="A31" s="8">
        <v>1</v>
      </c>
      <c r="B31" s="24" t="s">
        <v>78</v>
      </c>
      <c r="C31" s="4"/>
      <c r="D31" s="4"/>
      <c r="E31" s="1"/>
      <c r="F31" s="9">
        <f>'TABULACIO '!I374</f>
        <v>64.8</v>
      </c>
    </row>
    <row r="32" spans="1:6" ht="13.5" thickBot="1">
      <c r="A32" s="8"/>
      <c r="B32" s="7"/>
      <c r="C32" s="2"/>
      <c r="D32" s="2"/>
      <c r="F32" s="9"/>
    </row>
    <row r="33" spans="1:8" ht="13.5" thickBot="1">
      <c r="A33" s="8"/>
      <c r="B33" s="7"/>
      <c r="C33" s="2"/>
      <c r="D33" s="2"/>
      <c r="F33" s="81" t="s">
        <v>144</v>
      </c>
      <c r="G33" s="82"/>
      <c r="H33" s="83"/>
    </row>
    <row r="34" spans="1:6" ht="13.5" thickBot="1">
      <c r="A34" s="8"/>
      <c r="B34" s="7"/>
      <c r="C34" s="2"/>
      <c r="D34" s="2"/>
      <c r="F34" s="9"/>
    </row>
    <row r="35" spans="1:6" ht="13.5" thickBot="1">
      <c r="A35" s="87" t="s">
        <v>145</v>
      </c>
      <c r="B35" s="88"/>
      <c r="C35" s="88"/>
      <c r="D35" s="89"/>
      <c r="F35" s="9"/>
    </row>
    <row r="36" spans="1:6" ht="12.75">
      <c r="A36" s="8"/>
      <c r="B36" s="7"/>
      <c r="C36" s="2"/>
      <c r="D36" s="2"/>
      <c r="F36" s="9"/>
    </row>
    <row r="37" spans="1:6" ht="12.75">
      <c r="A37" s="8">
        <v>1</v>
      </c>
      <c r="B37" s="24" t="s">
        <v>99</v>
      </c>
      <c r="C37" s="2"/>
      <c r="D37" s="2"/>
      <c r="F37" s="9"/>
    </row>
    <row r="38" spans="1:6" ht="12.75">
      <c r="A38" s="8">
        <v>2</v>
      </c>
      <c r="B38" s="24" t="s">
        <v>78</v>
      </c>
      <c r="C38" s="2"/>
      <c r="D38" s="2"/>
      <c r="F38" s="9"/>
    </row>
    <row r="39" spans="1:6" ht="13.5" thickBot="1">
      <c r="A39" s="8">
        <v>3</v>
      </c>
      <c r="B39" s="7" t="s">
        <v>91</v>
      </c>
      <c r="C39" s="2"/>
      <c r="D39" s="2"/>
      <c r="F39" s="9"/>
    </row>
    <row r="40" spans="6:8" ht="13.5" thickBot="1">
      <c r="F40" s="81" t="s">
        <v>56</v>
      </c>
      <c r="G40" s="82"/>
      <c r="H40" s="83"/>
    </row>
    <row r="41" spans="1:6" ht="13.5" thickBot="1">
      <c r="A41" s="1"/>
      <c r="B41" s="4"/>
      <c r="C41" s="4"/>
      <c r="D41" s="4"/>
      <c r="E41" s="1"/>
      <c r="F41" s="9"/>
    </row>
    <row r="42" spans="1:6" ht="13.5" thickBot="1">
      <c r="A42" s="87" t="s">
        <v>8</v>
      </c>
      <c r="B42" s="88"/>
      <c r="C42" s="88"/>
      <c r="D42" s="89"/>
      <c r="F42" s="19">
        <v>2</v>
      </c>
    </row>
    <row r="43" spans="2:6" ht="12.75">
      <c r="B43" s="2"/>
      <c r="C43" s="2"/>
      <c r="D43" s="2"/>
      <c r="F43" s="9"/>
    </row>
    <row r="44" spans="1:6" ht="12.75">
      <c r="A44">
        <v>1</v>
      </c>
      <c r="B44" s="24" t="s">
        <v>78</v>
      </c>
      <c r="C44" s="2"/>
      <c r="D44" s="2"/>
      <c r="F44" s="9">
        <f>'TABULACIO '!I380</f>
        <v>24.166666666666668</v>
      </c>
    </row>
    <row r="45" spans="1:6" ht="12.75">
      <c r="A45">
        <v>2</v>
      </c>
      <c r="B45" s="24" t="s">
        <v>91</v>
      </c>
      <c r="C45" s="2"/>
      <c r="D45" s="2"/>
      <c r="F45" s="9">
        <f>'TABULACIO '!I382</f>
        <v>11.666666666666666</v>
      </c>
    </row>
    <row r="46" ht="13.5" thickBot="1"/>
    <row r="47" spans="1:6" ht="13.5" thickBot="1">
      <c r="A47" s="87" t="s">
        <v>7</v>
      </c>
      <c r="B47" s="88"/>
      <c r="C47" s="88"/>
      <c r="D47" s="89"/>
      <c r="F47" s="18">
        <v>2</v>
      </c>
    </row>
    <row r="49" spans="1:6" ht="12.75">
      <c r="A49">
        <v>1</v>
      </c>
      <c r="B49" s="23" t="s">
        <v>80</v>
      </c>
      <c r="F49" s="9">
        <f>'TABULACIO '!I388</f>
        <v>36.63333333333333</v>
      </c>
    </row>
    <row r="50" spans="1:6" ht="12.75">
      <c r="A50">
        <v>2</v>
      </c>
      <c r="B50" s="24" t="s">
        <v>91</v>
      </c>
      <c r="F50" s="9">
        <f>'TABULACIO '!I390</f>
        <v>22.333333333333332</v>
      </c>
    </row>
    <row r="53" spans="1:2" ht="12.75">
      <c r="A53" t="s">
        <v>458</v>
      </c>
      <c r="B53" t="s">
        <v>459</v>
      </c>
    </row>
  </sheetData>
  <sheetProtection password="E943" sheet="1" formatCells="0" formatColumns="0" formatRows="0" insertColumns="0" insertRows="0" insertHyperlinks="0" deleteColumns="0" deleteRows="0" sort="0" autoFilter="0" pivotTables="0"/>
  <mergeCells count="12">
    <mergeCell ref="A47:D47"/>
    <mergeCell ref="A7:D7"/>
    <mergeCell ref="A16:D16"/>
    <mergeCell ref="F40:H40"/>
    <mergeCell ref="A21:D21"/>
    <mergeCell ref="B2:H2"/>
    <mergeCell ref="B3:H3"/>
    <mergeCell ref="F5:H5"/>
    <mergeCell ref="A29:D29"/>
    <mergeCell ref="A42:D42"/>
    <mergeCell ref="F33:H33"/>
    <mergeCell ref="A35:D35"/>
  </mergeCells>
  <printOptions/>
  <pageMargins left="0.75" right="0.75" top="1" bottom="1" header="0" footer="0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401"/>
  <sheetViews>
    <sheetView zoomScalePageLayoutView="0" workbookViewId="0" topLeftCell="A380">
      <selection activeCell="I408" sqref="I408"/>
    </sheetView>
  </sheetViews>
  <sheetFormatPr defaultColWidth="11.421875" defaultRowHeight="12.75"/>
  <cols>
    <col min="1" max="1" width="22.7109375" style="0" customWidth="1"/>
    <col min="2" max="2" width="6.28125" style="0" customWidth="1"/>
  </cols>
  <sheetData>
    <row r="1" ht="13.5" thickBot="1"/>
    <row r="2" spans="1:9" ht="18.75" thickBot="1">
      <c r="A2" s="92" t="s">
        <v>352</v>
      </c>
      <c r="B2" s="93"/>
      <c r="C2" s="93"/>
      <c r="D2" s="93"/>
      <c r="E2" s="93"/>
      <c r="F2" s="93"/>
      <c r="G2" s="93"/>
      <c r="H2" s="93"/>
      <c r="I2" s="94"/>
    </row>
    <row r="3" spans="1:9" ht="18.75" thickBot="1">
      <c r="A3" s="92" t="s">
        <v>353</v>
      </c>
      <c r="B3" s="93"/>
      <c r="C3" s="93"/>
      <c r="D3" s="93"/>
      <c r="E3" s="93"/>
      <c r="F3" s="93"/>
      <c r="G3" s="93"/>
      <c r="H3" s="93"/>
      <c r="I3" s="94"/>
    </row>
    <row r="4" ht="13.5" thickBot="1">
      <c r="G4" s="38"/>
    </row>
    <row r="5" spans="1:9" ht="13.5" thickBot="1">
      <c r="A5" s="95" t="s">
        <v>310</v>
      </c>
      <c r="B5" s="96"/>
      <c r="C5" s="96"/>
      <c r="D5" s="96"/>
      <c r="E5" s="96"/>
      <c r="F5" s="96"/>
      <c r="G5" s="96"/>
      <c r="H5" s="96"/>
      <c r="I5" s="97"/>
    </row>
    <row r="6" spans="7:10" ht="13.5" thickBot="1">
      <c r="G6" s="38"/>
      <c r="J6" s="39"/>
    </row>
    <row r="7" spans="1:10" ht="13.5" thickBot="1">
      <c r="A7" s="95" t="s">
        <v>354</v>
      </c>
      <c r="B7" s="96"/>
      <c r="C7" s="96"/>
      <c r="D7" s="96"/>
      <c r="E7" s="96"/>
      <c r="F7" s="96"/>
      <c r="G7" s="96"/>
      <c r="H7" s="96"/>
      <c r="I7" s="97"/>
      <c r="J7" s="39"/>
    </row>
    <row r="8" ht="13.5" thickBot="1">
      <c r="J8" s="39"/>
    </row>
    <row r="9" spans="1:10" ht="13.5" thickBot="1">
      <c r="A9" s="98" t="s">
        <v>312</v>
      </c>
      <c r="B9" s="99"/>
      <c r="C9" s="100"/>
      <c r="J9" s="39"/>
    </row>
    <row r="10" spans="1:10" ht="12.75">
      <c r="A10" s="40"/>
      <c r="B10" s="40"/>
      <c r="C10" s="40"/>
      <c r="J10" s="39"/>
    </row>
    <row r="11" spans="1:10" ht="12.75">
      <c r="A11" s="41" t="s">
        <v>313</v>
      </c>
      <c r="B11" s="41"/>
      <c r="C11" s="41" t="s">
        <v>314</v>
      </c>
      <c r="D11" s="41" t="s">
        <v>315</v>
      </c>
      <c r="E11" s="41" t="s">
        <v>316</v>
      </c>
      <c r="F11" s="41" t="s">
        <v>317</v>
      </c>
      <c r="G11" s="41" t="s">
        <v>318</v>
      </c>
      <c r="H11" s="41" t="s">
        <v>319</v>
      </c>
      <c r="I11" s="41" t="s">
        <v>320</v>
      </c>
      <c r="J11" s="41" t="s">
        <v>318</v>
      </c>
    </row>
    <row r="12" spans="1:10" ht="12.75">
      <c r="A12" s="42" t="s">
        <v>355</v>
      </c>
      <c r="B12" s="42" t="s">
        <v>321</v>
      </c>
      <c r="C12" s="42">
        <v>0.5</v>
      </c>
      <c r="D12" s="42">
        <v>0.4</v>
      </c>
      <c r="E12" s="42">
        <v>0.5</v>
      </c>
      <c r="F12" s="42">
        <f>SUM(C12:E12)</f>
        <v>1.4</v>
      </c>
      <c r="G12" s="90">
        <f>F12+F13</f>
        <v>2.8</v>
      </c>
      <c r="H12" s="90">
        <f>G12/3</f>
        <v>0.9333333333333332</v>
      </c>
      <c r="I12" s="101">
        <v>0.2</v>
      </c>
      <c r="J12" s="90">
        <f>H12-I12</f>
        <v>0.7333333333333332</v>
      </c>
    </row>
    <row r="13" spans="1:10" ht="12.75">
      <c r="A13" s="43" t="s">
        <v>75</v>
      </c>
      <c r="B13" s="42" t="s">
        <v>322</v>
      </c>
      <c r="C13" s="42">
        <v>0.5</v>
      </c>
      <c r="D13" s="42">
        <v>0.4</v>
      </c>
      <c r="E13" s="42">
        <v>0.5</v>
      </c>
      <c r="F13" s="42">
        <f>SUM(C13:E13)</f>
        <v>1.4</v>
      </c>
      <c r="G13" s="91"/>
      <c r="H13" s="91"/>
      <c r="I13" s="102"/>
      <c r="J13" s="91"/>
    </row>
    <row r="14" spans="1:10" ht="12.75">
      <c r="A14" s="42" t="s">
        <v>356</v>
      </c>
      <c r="B14" s="42" t="s">
        <v>321</v>
      </c>
      <c r="C14" s="42">
        <v>0.7</v>
      </c>
      <c r="D14" s="42">
        <v>0.6</v>
      </c>
      <c r="E14" s="42">
        <v>0.7</v>
      </c>
      <c r="F14" s="42">
        <f>SUM(C14:E14)</f>
        <v>1.9999999999999998</v>
      </c>
      <c r="G14" s="90">
        <f>F14+F15</f>
        <v>4.3</v>
      </c>
      <c r="H14" s="90">
        <f>G14/3</f>
        <v>1.4333333333333333</v>
      </c>
      <c r="I14" s="101">
        <v>0.2</v>
      </c>
      <c r="J14" s="90">
        <f>H14-I14</f>
        <v>1.2333333333333334</v>
      </c>
    </row>
    <row r="15" spans="1:10" ht="12.75">
      <c r="A15" s="43" t="s">
        <v>80</v>
      </c>
      <c r="B15" s="42" t="s">
        <v>322</v>
      </c>
      <c r="C15" s="42">
        <v>0.8</v>
      </c>
      <c r="D15" s="42">
        <v>0.7</v>
      </c>
      <c r="E15" s="42">
        <v>0.8</v>
      </c>
      <c r="F15" s="42">
        <f>SUM(C15:E15)</f>
        <v>2.3</v>
      </c>
      <c r="G15" s="91"/>
      <c r="H15" s="91"/>
      <c r="I15" s="102"/>
      <c r="J15" s="91"/>
    </row>
    <row r="16" spans="1:10" ht="13.5" thickBot="1">
      <c r="A16" s="44"/>
      <c r="B16" s="45"/>
      <c r="C16" s="45"/>
      <c r="D16" s="45"/>
      <c r="E16" s="45"/>
      <c r="J16" s="39"/>
    </row>
    <row r="17" spans="1:10" ht="13.5" thickBot="1">
      <c r="A17" s="98" t="s">
        <v>326</v>
      </c>
      <c r="B17" s="99"/>
      <c r="C17" s="100"/>
      <c r="J17" s="39"/>
    </row>
    <row r="18" spans="1:10" ht="12.75">
      <c r="A18" s="46"/>
      <c r="B18" s="46"/>
      <c r="C18" s="46"/>
      <c r="J18" s="39"/>
    </row>
    <row r="19" spans="1:10" ht="12.75">
      <c r="A19" s="41" t="s">
        <v>313</v>
      </c>
      <c r="B19" s="41"/>
      <c r="C19" s="41" t="s">
        <v>314</v>
      </c>
      <c r="D19" s="41" t="s">
        <v>315</v>
      </c>
      <c r="E19" s="41" t="s">
        <v>316</v>
      </c>
      <c r="F19" s="41" t="s">
        <v>317</v>
      </c>
      <c r="G19" s="41" t="s">
        <v>318</v>
      </c>
      <c r="H19" s="41" t="s">
        <v>319</v>
      </c>
      <c r="I19" s="41" t="s">
        <v>320</v>
      </c>
      <c r="J19" s="41" t="s">
        <v>318</v>
      </c>
    </row>
    <row r="20" spans="1:10" ht="12.75">
      <c r="A20" s="42" t="s">
        <v>357</v>
      </c>
      <c r="B20" s="42" t="s">
        <v>321</v>
      </c>
      <c r="C20" s="42">
        <v>1</v>
      </c>
      <c r="D20" s="42">
        <v>0.9</v>
      </c>
      <c r="E20" s="42">
        <v>1</v>
      </c>
      <c r="F20" s="42">
        <f>SUM(C20:E20)</f>
        <v>2.9</v>
      </c>
      <c r="G20" s="90">
        <f>F20+F21</f>
        <v>5.9</v>
      </c>
      <c r="H20" s="90">
        <f>G20/3</f>
        <v>1.9666666666666668</v>
      </c>
      <c r="I20" s="101">
        <v>0</v>
      </c>
      <c r="J20" s="90">
        <f>H20-I20</f>
        <v>1.9666666666666668</v>
      </c>
    </row>
    <row r="21" spans="1:10" ht="12.75">
      <c r="A21" s="43" t="s">
        <v>80</v>
      </c>
      <c r="B21" s="42" t="s">
        <v>322</v>
      </c>
      <c r="C21" s="42">
        <v>1</v>
      </c>
      <c r="D21" s="42">
        <v>0.9</v>
      </c>
      <c r="E21" s="42">
        <v>1.1</v>
      </c>
      <c r="F21" s="42">
        <f>SUM(C21:E21)</f>
        <v>3</v>
      </c>
      <c r="G21" s="91"/>
      <c r="H21" s="91"/>
      <c r="I21" s="102"/>
      <c r="J21" s="91"/>
    </row>
    <row r="22" spans="1:10" ht="12.75">
      <c r="A22" s="42" t="s">
        <v>358</v>
      </c>
      <c r="B22" s="42" t="s">
        <v>321</v>
      </c>
      <c r="C22" s="42">
        <v>1.2</v>
      </c>
      <c r="D22" s="42">
        <v>1.1</v>
      </c>
      <c r="E22" s="42">
        <v>1.3</v>
      </c>
      <c r="F22" s="42">
        <f>SUM(C22:E22)</f>
        <v>3.5999999999999996</v>
      </c>
      <c r="G22" s="90">
        <f>F22+F23</f>
        <v>7.199999999999999</v>
      </c>
      <c r="H22" s="90">
        <f>G22/3</f>
        <v>2.4</v>
      </c>
      <c r="I22" s="101">
        <v>0.2</v>
      </c>
      <c r="J22" s="90">
        <f>H22-I22</f>
        <v>2.1999999999999997</v>
      </c>
    </row>
    <row r="23" spans="1:10" ht="12.75">
      <c r="A23" s="43" t="s">
        <v>80</v>
      </c>
      <c r="B23" s="42" t="s">
        <v>322</v>
      </c>
      <c r="C23" s="42">
        <v>1.2</v>
      </c>
      <c r="D23" s="42">
        <v>1.1</v>
      </c>
      <c r="E23" s="42">
        <v>1.3</v>
      </c>
      <c r="F23" s="42">
        <f>SUM(C23:E23)</f>
        <v>3.5999999999999996</v>
      </c>
      <c r="G23" s="91"/>
      <c r="H23" s="91"/>
      <c r="I23" s="102"/>
      <c r="J23" s="91"/>
    </row>
    <row r="24" spans="1:10" s="29" customFormat="1" ht="13.5" thickBot="1">
      <c r="A24" s="44"/>
      <c r="B24" s="44"/>
      <c r="C24" s="44"/>
      <c r="D24" s="44"/>
      <c r="E24" s="44"/>
      <c r="F24" s="44"/>
      <c r="G24" s="47"/>
      <c r="H24" s="47"/>
      <c r="I24" s="48"/>
      <c r="J24" s="47"/>
    </row>
    <row r="25" spans="1:10" ht="13.5" thickBot="1">
      <c r="A25" s="98" t="s">
        <v>327</v>
      </c>
      <c r="B25" s="99"/>
      <c r="C25" s="100"/>
      <c r="J25" s="39"/>
    </row>
    <row r="26" spans="1:10" ht="12.75">
      <c r="A26" s="46"/>
      <c r="B26" s="46"/>
      <c r="C26" s="46"/>
      <c r="J26" s="39"/>
    </row>
    <row r="27" spans="1:10" ht="12.75">
      <c r="A27" s="41" t="s">
        <v>313</v>
      </c>
      <c r="B27" s="41"/>
      <c r="C27" s="41" t="s">
        <v>314</v>
      </c>
      <c r="D27" s="41" t="s">
        <v>315</v>
      </c>
      <c r="E27" s="41" t="s">
        <v>316</v>
      </c>
      <c r="F27" s="41" t="s">
        <v>317</v>
      </c>
      <c r="G27" s="41" t="s">
        <v>318</v>
      </c>
      <c r="H27" s="41" t="s">
        <v>319</v>
      </c>
      <c r="I27" s="41" t="s">
        <v>320</v>
      </c>
      <c r="J27" s="41" t="s">
        <v>318</v>
      </c>
    </row>
    <row r="28" spans="1:10" ht="12.75">
      <c r="A28" s="42" t="s">
        <v>359</v>
      </c>
      <c r="B28" s="42" t="s">
        <v>321</v>
      </c>
      <c r="C28" s="42">
        <v>0.8</v>
      </c>
      <c r="D28" s="42">
        <v>0.7</v>
      </c>
      <c r="E28" s="42">
        <v>0.8</v>
      </c>
      <c r="F28" s="42">
        <f>SUM(C28:E28)</f>
        <v>2.3</v>
      </c>
      <c r="G28" s="90">
        <f>F28+F29</f>
        <v>4.6</v>
      </c>
      <c r="H28" s="90">
        <f>G28/2</f>
        <v>2.3</v>
      </c>
      <c r="I28" s="101">
        <v>0.4</v>
      </c>
      <c r="J28" s="90">
        <f>H28-I28</f>
        <v>1.9</v>
      </c>
    </row>
    <row r="29" spans="1:10" ht="12.75">
      <c r="A29" s="43" t="s">
        <v>75</v>
      </c>
      <c r="B29" s="42" t="s">
        <v>322</v>
      </c>
      <c r="C29" s="42">
        <v>0.8</v>
      </c>
      <c r="D29" s="42">
        <v>0.7</v>
      </c>
      <c r="E29" s="42">
        <v>0.8</v>
      </c>
      <c r="F29" s="42">
        <f>SUM(C29:E29)</f>
        <v>2.3</v>
      </c>
      <c r="G29" s="91"/>
      <c r="H29" s="91"/>
      <c r="I29" s="102"/>
      <c r="J29" s="91"/>
    </row>
    <row r="30" ht="13.5" thickBot="1"/>
    <row r="31" spans="1:4" ht="13.5" thickBot="1">
      <c r="A31" s="98" t="s">
        <v>330</v>
      </c>
      <c r="B31" s="99"/>
      <c r="C31" s="99"/>
      <c r="D31" s="100"/>
    </row>
    <row r="32" spans="1:3" ht="12.75">
      <c r="A32" s="40"/>
      <c r="B32" s="40"/>
      <c r="C32" s="40"/>
    </row>
    <row r="33" spans="1:9" ht="12.75">
      <c r="A33" s="107" t="s">
        <v>331</v>
      </c>
      <c r="B33" s="108"/>
      <c r="C33" s="41" t="s">
        <v>332</v>
      </c>
      <c r="D33" s="41" t="s">
        <v>333</v>
      </c>
      <c r="E33" s="41" t="s">
        <v>334</v>
      </c>
      <c r="F33" s="41" t="s">
        <v>335</v>
      </c>
      <c r="G33" s="41" t="s">
        <v>318</v>
      </c>
      <c r="H33" s="41" t="s">
        <v>320</v>
      </c>
      <c r="I33" s="41" t="s">
        <v>318</v>
      </c>
    </row>
    <row r="34" spans="1:9" ht="12.75">
      <c r="A34" s="49" t="s">
        <v>405</v>
      </c>
      <c r="B34" s="103" t="s">
        <v>336</v>
      </c>
      <c r="C34" s="103">
        <v>7</v>
      </c>
      <c r="D34" s="103">
        <v>6</v>
      </c>
      <c r="E34" s="103">
        <v>6</v>
      </c>
      <c r="F34" s="103">
        <f>SUM(C34:E35)</f>
        <v>19</v>
      </c>
      <c r="G34" s="105">
        <f>F34/3</f>
        <v>6.333333333333333</v>
      </c>
      <c r="H34" s="103">
        <v>1.5</v>
      </c>
      <c r="I34" s="105">
        <f>G34-H34</f>
        <v>4.833333333333333</v>
      </c>
    </row>
    <row r="35" spans="1:9" ht="12.75">
      <c r="A35" s="50" t="s">
        <v>75</v>
      </c>
      <c r="B35" s="104"/>
      <c r="C35" s="104"/>
      <c r="D35" s="104"/>
      <c r="E35" s="104"/>
      <c r="F35" s="104"/>
      <c r="G35" s="106"/>
      <c r="H35" s="104"/>
      <c r="I35" s="106"/>
    </row>
    <row r="36" ht="13.5" thickBot="1"/>
    <row r="37" spans="1:4" ht="13.5" thickBot="1">
      <c r="A37" s="98" t="s">
        <v>48</v>
      </c>
      <c r="B37" s="99"/>
      <c r="C37" s="99"/>
      <c r="D37" s="100"/>
    </row>
    <row r="38" spans="1:3" ht="12.75">
      <c r="A38" s="40"/>
      <c r="B38" s="40"/>
      <c r="C38" s="40"/>
    </row>
    <row r="39" spans="1:9" ht="12.75">
      <c r="A39" s="107" t="s">
        <v>331</v>
      </c>
      <c r="B39" s="108"/>
      <c r="C39" s="41" t="s">
        <v>332</v>
      </c>
      <c r="D39" s="41" t="s">
        <v>333</v>
      </c>
      <c r="E39" s="41" t="s">
        <v>334</v>
      </c>
      <c r="F39" s="41" t="s">
        <v>335</v>
      </c>
      <c r="G39" s="41" t="s">
        <v>318</v>
      </c>
      <c r="H39" s="41" t="s">
        <v>320</v>
      </c>
      <c r="I39" s="41" t="s">
        <v>318</v>
      </c>
    </row>
    <row r="40" spans="1:9" ht="12.75">
      <c r="A40" s="49" t="s">
        <v>406</v>
      </c>
      <c r="B40" s="103" t="s">
        <v>336</v>
      </c>
      <c r="C40" s="103">
        <v>13</v>
      </c>
      <c r="D40" s="103">
        <v>11</v>
      </c>
      <c r="E40" s="103">
        <v>12</v>
      </c>
      <c r="F40" s="103">
        <f>SUM(C40:E41)</f>
        <v>36</v>
      </c>
      <c r="G40" s="105">
        <f>F40/3</f>
        <v>12</v>
      </c>
      <c r="H40" s="103">
        <v>2</v>
      </c>
      <c r="I40" s="105">
        <f>G40-H40</f>
        <v>10</v>
      </c>
    </row>
    <row r="41" spans="1:9" ht="12.75">
      <c r="A41" s="50" t="s">
        <v>80</v>
      </c>
      <c r="B41" s="104"/>
      <c r="C41" s="104"/>
      <c r="D41" s="104"/>
      <c r="E41" s="104"/>
      <c r="F41" s="104"/>
      <c r="G41" s="106"/>
      <c r="H41" s="104"/>
      <c r="I41" s="106"/>
    </row>
    <row r="42" spans="7:10" ht="13.5" thickBot="1">
      <c r="G42" s="38"/>
      <c r="J42" s="39"/>
    </row>
    <row r="43" spans="1:10" ht="13.5" thickBot="1">
      <c r="A43" s="95" t="s">
        <v>311</v>
      </c>
      <c r="B43" s="96"/>
      <c r="C43" s="96"/>
      <c r="D43" s="96"/>
      <c r="E43" s="96"/>
      <c r="F43" s="96"/>
      <c r="G43" s="96"/>
      <c r="H43" s="96"/>
      <c r="I43" s="97"/>
      <c r="J43" s="39"/>
    </row>
    <row r="44" ht="13.5" thickBot="1">
      <c r="J44" s="39"/>
    </row>
    <row r="45" spans="1:10" ht="13.5" thickBot="1">
      <c r="A45" s="98" t="s">
        <v>312</v>
      </c>
      <c r="B45" s="99"/>
      <c r="C45" s="100"/>
      <c r="J45" s="39"/>
    </row>
    <row r="46" spans="1:10" ht="12.75">
      <c r="A46" s="40"/>
      <c r="B46" s="40"/>
      <c r="C46" s="40"/>
      <c r="J46" s="39"/>
    </row>
    <row r="47" spans="1:10" ht="12.75">
      <c r="A47" s="41" t="s">
        <v>313</v>
      </c>
      <c r="B47" s="41"/>
      <c r="C47" s="41" t="s">
        <v>314</v>
      </c>
      <c r="D47" s="41" t="s">
        <v>315</v>
      </c>
      <c r="E47" s="41" t="s">
        <v>316</v>
      </c>
      <c r="F47" s="41" t="s">
        <v>317</v>
      </c>
      <c r="G47" s="41" t="s">
        <v>318</v>
      </c>
      <c r="H47" s="41" t="s">
        <v>319</v>
      </c>
      <c r="I47" s="41" t="s">
        <v>320</v>
      </c>
      <c r="J47" s="41" t="s">
        <v>318</v>
      </c>
    </row>
    <row r="48" spans="1:10" ht="12.75">
      <c r="A48" s="42" t="s">
        <v>360</v>
      </c>
      <c r="B48" s="42" t="s">
        <v>321</v>
      </c>
      <c r="C48" s="42">
        <v>1.1</v>
      </c>
      <c r="D48" s="42">
        <v>1</v>
      </c>
      <c r="E48" s="42">
        <v>1</v>
      </c>
      <c r="F48" s="42">
        <f>SUM(C48:E48)</f>
        <v>3.1</v>
      </c>
      <c r="G48" s="90">
        <f>F48+F49</f>
        <v>6.2</v>
      </c>
      <c r="H48" s="90">
        <f>G48/3</f>
        <v>2.066666666666667</v>
      </c>
      <c r="I48" s="101">
        <v>0</v>
      </c>
      <c r="J48" s="90">
        <f>H48-I48</f>
        <v>2.066666666666667</v>
      </c>
    </row>
    <row r="49" spans="1:10" ht="12.75">
      <c r="A49" s="43" t="s">
        <v>78</v>
      </c>
      <c r="B49" s="42" t="s">
        <v>322</v>
      </c>
      <c r="C49" s="42">
        <v>1.1</v>
      </c>
      <c r="D49" s="42">
        <v>1</v>
      </c>
      <c r="E49" s="42">
        <v>1</v>
      </c>
      <c r="F49" s="42">
        <f aca="true" t="shared" si="0" ref="F49:F57">SUM(C49:E49)</f>
        <v>3.1</v>
      </c>
      <c r="G49" s="91"/>
      <c r="H49" s="91"/>
      <c r="I49" s="102"/>
      <c r="J49" s="91"/>
    </row>
    <row r="50" spans="1:10" ht="12.75">
      <c r="A50" s="42" t="s">
        <v>361</v>
      </c>
      <c r="B50" s="42" t="s">
        <v>321</v>
      </c>
      <c r="C50" s="42">
        <v>0.6</v>
      </c>
      <c r="D50" s="42">
        <v>0.6</v>
      </c>
      <c r="E50" s="42">
        <v>0.5</v>
      </c>
      <c r="F50" s="42">
        <f t="shared" si="0"/>
        <v>1.7</v>
      </c>
      <c r="G50" s="90">
        <f>F50+F51</f>
        <v>3.4</v>
      </c>
      <c r="H50" s="90">
        <f>G50/3</f>
        <v>1.1333333333333333</v>
      </c>
      <c r="I50" s="101">
        <v>0.1</v>
      </c>
      <c r="J50" s="90">
        <f>H50-I50</f>
        <v>1.0333333333333332</v>
      </c>
    </row>
    <row r="51" spans="1:10" ht="12.75">
      <c r="A51" s="43" t="s">
        <v>91</v>
      </c>
      <c r="B51" s="42" t="s">
        <v>322</v>
      </c>
      <c r="C51" s="42">
        <v>0.6</v>
      </c>
      <c r="D51" s="42">
        <v>0.6</v>
      </c>
      <c r="E51" s="42">
        <v>0.5</v>
      </c>
      <c r="F51" s="42">
        <f t="shared" si="0"/>
        <v>1.7</v>
      </c>
      <c r="G51" s="91"/>
      <c r="H51" s="91"/>
      <c r="I51" s="102"/>
      <c r="J51" s="91"/>
    </row>
    <row r="52" spans="1:10" ht="12.75">
      <c r="A52" s="42" t="s">
        <v>362</v>
      </c>
      <c r="B52" s="42" t="s">
        <v>321</v>
      </c>
      <c r="C52" s="42">
        <v>0.8</v>
      </c>
      <c r="D52" s="42">
        <v>0.7</v>
      </c>
      <c r="E52" s="42">
        <v>0.7</v>
      </c>
      <c r="F52" s="42">
        <f t="shared" si="0"/>
        <v>2.2</v>
      </c>
      <c r="G52" s="90">
        <f>F52+F53</f>
        <v>4.3</v>
      </c>
      <c r="H52" s="90">
        <f>G52/3</f>
        <v>1.4333333333333333</v>
      </c>
      <c r="I52" s="101">
        <v>0.8</v>
      </c>
      <c r="J52" s="90">
        <f>H52-I52</f>
        <v>0.6333333333333333</v>
      </c>
    </row>
    <row r="53" spans="1:10" ht="12.75">
      <c r="A53" s="43" t="s">
        <v>91</v>
      </c>
      <c r="B53" s="42" t="s">
        <v>322</v>
      </c>
      <c r="C53" s="42">
        <v>0.7</v>
      </c>
      <c r="D53" s="42">
        <v>0.7</v>
      </c>
      <c r="E53" s="42">
        <v>0.7</v>
      </c>
      <c r="F53" s="42">
        <f t="shared" si="0"/>
        <v>2.0999999999999996</v>
      </c>
      <c r="G53" s="91"/>
      <c r="H53" s="91"/>
      <c r="I53" s="102"/>
      <c r="J53" s="91"/>
    </row>
    <row r="54" spans="1:10" ht="12.75">
      <c r="A54" s="42" t="s">
        <v>363</v>
      </c>
      <c r="B54" s="42" t="s">
        <v>321</v>
      </c>
      <c r="C54" s="42">
        <v>1</v>
      </c>
      <c r="D54" s="42">
        <v>1</v>
      </c>
      <c r="E54" s="42">
        <v>1.1</v>
      </c>
      <c r="F54" s="42">
        <f t="shared" si="0"/>
        <v>3.1</v>
      </c>
      <c r="G54" s="90">
        <f>F54+F55</f>
        <v>6</v>
      </c>
      <c r="H54" s="90">
        <f>G54/3</f>
        <v>2</v>
      </c>
      <c r="I54" s="101">
        <v>0</v>
      </c>
      <c r="J54" s="90">
        <f>H54-I54</f>
        <v>2</v>
      </c>
    </row>
    <row r="55" spans="1:10" ht="12.75">
      <c r="A55" s="43" t="s">
        <v>78</v>
      </c>
      <c r="B55" s="42" t="s">
        <v>322</v>
      </c>
      <c r="C55" s="42">
        <v>0.9</v>
      </c>
      <c r="D55" s="42">
        <v>1</v>
      </c>
      <c r="E55" s="42">
        <v>1</v>
      </c>
      <c r="F55" s="42">
        <f t="shared" si="0"/>
        <v>2.9</v>
      </c>
      <c r="G55" s="91"/>
      <c r="H55" s="91"/>
      <c r="I55" s="102"/>
      <c r="J55" s="91"/>
    </row>
    <row r="56" spans="1:10" ht="12.75">
      <c r="A56" s="42" t="s">
        <v>364</v>
      </c>
      <c r="B56" s="42" t="s">
        <v>321</v>
      </c>
      <c r="C56" s="42">
        <v>0.9</v>
      </c>
      <c r="D56" s="42">
        <v>0.8</v>
      </c>
      <c r="E56" s="42">
        <v>0.8</v>
      </c>
      <c r="F56" s="42">
        <f t="shared" si="0"/>
        <v>2.5</v>
      </c>
      <c r="G56" s="90">
        <f>F56+F57</f>
        <v>5</v>
      </c>
      <c r="H56" s="90">
        <f>G56/3</f>
        <v>1.6666666666666667</v>
      </c>
      <c r="I56" s="101">
        <v>0.8</v>
      </c>
      <c r="J56" s="90">
        <f>H56-I56</f>
        <v>0.8666666666666667</v>
      </c>
    </row>
    <row r="57" spans="1:10" ht="12.75">
      <c r="A57" s="43" t="s">
        <v>91</v>
      </c>
      <c r="B57" s="42" t="s">
        <v>322</v>
      </c>
      <c r="C57" s="42">
        <v>0.9</v>
      </c>
      <c r="D57" s="42">
        <v>0.8</v>
      </c>
      <c r="E57" s="42">
        <v>0.8</v>
      </c>
      <c r="F57" s="42">
        <f t="shared" si="0"/>
        <v>2.5</v>
      </c>
      <c r="G57" s="91"/>
      <c r="H57" s="91"/>
      <c r="I57" s="102"/>
      <c r="J57" s="91"/>
    </row>
    <row r="58" ht="13.5" thickBot="1">
      <c r="J58" s="39"/>
    </row>
    <row r="59" spans="1:10" ht="13.5" thickBot="1">
      <c r="A59" s="98" t="s">
        <v>312</v>
      </c>
      <c r="B59" s="99"/>
      <c r="C59" s="100"/>
      <c r="J59" s="39"/>
    </row>
    <row r="60" spans="1:10" ht="12.75">
      <c r="A60" s="40"/>
      <c r="B60" s="40"/>
      <c r="C60" s="40"/>
      <c r="J60" s="39"/>
    </row>
    <row r="61" spans="1:10" ht="12.75">
      <c r="A61" s="41" t="s">
        <v>313</v>
      </c>
      <c r="B61" s="41"/>
      <c r="C61" s="41" t="s">
        <v>314</v>
      </c>
      <c r="D61" s="41" t="s">
        <v>315</v>
      </c>
      <c r="E61" s="41" t="s">
        <v>316</v>
      </c>
      <c r="F61" s="41" t="s">
        <v>317</v>
      </c>
      <c r="G61" s="41" t="s">
        <v>318</v>
      </c>
      <c r="H61" s="41" t="s">
        <v>319</v>
      </c>
      <c r="I61" s="41" t="s">
        <v>320</v>
      </c>
      <c r="J61" s="41" t="s">
        <v>318</v>
      </c>
    </row>
    <row r="62" spans="1:10" ht="12.75">
      <c r="A62" s="42" t="s">
        <v>365</v>
      </c>
      <c r="B62" s="42" t="s">
        <v>321</v>
      </c>
      <c r="C62" s="42">
        <v>1.2</v>
      </c>
      <c r="D62" s="42">
        <v>1.1</v>
      </c>
      <c r="E62" s="42">
        <v>1.1</v>
      </c>
      <c r="F62" s="42">
        <f>SUM(C62:E62)</f>
        <v>3.4</v>
      </c>
      <c r="G62" s="90">
        <f>F62+F63</f>
        <v>6.9</v>
      </c>
      <c r="H62" s="90">
        <f>G62/3</f>
        <v>2.3000000000000003</v>
      </c>
      <c r="I62" s="101">
        <v>0</v>
      </c>
      <c r="J62" s="90">
        <f>H62-I62</f>
        <v>2.3000000000000003</v>
      </c>
    </row>
    <row r="63" spans="1:10" ht="12.75">
      <c r="A63" s="43" t="s">
        <v>78</v>
      </c>
      <c r="B63" s="42" t="s">
        <v>322</v>
      </c>
      <c r="C63" s="42">
        <v>1.2</v>
      </c>
      <c r="D63" s="42">
        <v>1.1</v>
      </c>
      <c r="E63" s="42">
        <v>1.2</v>
      </c>
      <c r="F63" s="42">
        <f>SUM(C63:E63)</f>
        <v>3.5</v>
      </c>
      <c r="G63" s="91"/>
      <c r="H63" s="91"/>
      <c r="I63" s="102"/>
      <c r="J63" s="91"/>
    </row>
    <row r="64" spans="1:10" ht="13.5" thickBot="1">
      <c r="A64" s="44"/>
      <c r="B64" s="45"/>
      <c r="C64" s="45"/>
      <c r="D64" s="45"/>
      <c r="E64" s="45"/>
      <c r="J64" s="39"/>
    </row>
    <row r="65" spans="1:10" ht="13.5" thickBot="1">
      <c r="A65" s="98" t="s">
        <v>323</v>
      </c>
      <c r="B65" s="99"/>
      <c r="C65" s="100"/>
      <c r="J65" s="39"/>
    </row>
    <row r="66" spans="1:10" ht="12.75">
      <c r="A66" s="46"/>
      <c r="B66" s="46"/>
      <c r="C66" s="46"/>
      <c r="J66" s="39"/>
    </row>
    <row r="67" spans="1:10" ht="12.75">
      <c r="A67" s="41" t="s">
        <v>313</v>
      </c>
      <c r="B67" s="41"/>
      <c r="C67" s="41" t="s">
        <v>314</v>
      </c>
      <c r="D67" s="41" t="s">
        <v>315</v>
      </c>
      <c r="E67" s="41" t="s">
        <v>316</v>
      </c>
      <c r="F67" s="41" t="s">
        <v>317</v>
      </c>
      <c r="G67" s="41" t="s">
        <v>318</v>
      </c>
      <c r="H67" s="41" t="s">
        <v>319</v>
      </c>
      <c r="I67" s="41" t="s">
        <v>320</v>
      </c>
      <c r="J67" s="41" t="s">
        <v>318</v>
      </c>
    </row>
    <row r="68" spans="1:10" ht="12.75">
      <c r="A68" s="42" t="s">
        <v>366</v>
      </c>
      <c r="B68" s="42" t="s">
        <v>321</v>
      </c>
      <c r="C68" s="42">
        <v>1.3</v>
      </c>
      <c r="D68" s="42">
        <v>1.3</v>
      </c>
      <c r="E68" s="42">
        <v>1.3</v>
      </c>
      <c r="F68" s="42">
        <f>SUM(C68:E68)</f>
        <v>3.9000000000000004</v>
      </c>
      <c r="G68" s="90">
        <f>F68+F69</f>
        <v>7.800000000000001</v>
      </c>
      <c r="H68" s="90">
        <f>G68/3</f>
        <v>2.6</v>
      </c>
      <c r="I68" s="101">
        <v>0</v>
      </c>
      <c r="J68" s="90">
        <f>H68-I68</f>
        <v>2.6</v>
      </c>
    </row>
    <row r="69" spans="1:10" ht="12.75">
      <c r="A69" s="43" t="s">
        <v>78</v>
      </c>
      <c r="B69" s="42" t="s">
        <v>322</v>
      </c>
      <c r="C69" s="42">
        <v>1.3</v>
      </c>
      <c r="D69" s="42">
        <v>1.3</v>
      </c>
      <c r="E69" s="42">
        <v>1.3</v>
      </c>
      <c r="F69" s="42">
        <f aca="true" t="shared" si="1" ref="F69:F79">SUM(C69:E69)</f>
        <v>3.9000000000000004</v>
      </c>
      <c r="G69" s="91"/>
      <c r="H69" s="91"/>
      <c r="I69" s="102"/>
      <c r="J69" s="91"/>
    </row>
    <row r="70" spans="1:10" ht="12.75">
      <c r="A70" s="42" t="s">
        <v>367</v>
      </c>
      <c r="B70" s="42" t="s">
        <v>321</v>
      </c>
      <c r="C70" s="42">
        <v>1.2</v>
      </c>
      <c r="D70" s="42">
        <v>1.2</v>
      </c>
      <c r="E70" s="42">
        <v>1.2</v>
      </c>
      <c r="F70" s="42">
        <f t="shared" si="1"/>
        <v>3.5999999999999996</v>
      </c>
      <c r="G70" s="90">
        <f>F70+F71</f>
        <v>7.199999999999999</v>
      </c>
      <c r="H70" s="90">
        <f>G70/3</f>
        <v>2.4</v>
      </c>
      <c r="I70" s="101">
        <v>0</v>
      </c>
      <c r="J70" s="90">
        <f>H70-I70</f>
        <v>2.4</v>
      </c>
    </row>
    <row r="71" spans="1:10" ht="12.75">
      <c r="A71" s="43" t="s">
        <v>78</v>
      </c>
      <c r="B71" s="42" t="s">
        <v>322</v>
      </c>
      <c r="C71" s="42">
        <v>1.2</v>
      </c>
      <c r="D71" s="42">
        <v>1.2</v>
      </c>
      <c r="E71" s="42">
        <v>1.2</v>
      </c>
      <c r="F71" s="42">
        <f t="shared" si="1"/>
        <v>3.5999999999999996</v>
      </c>
      <c r="G71" s="91"/>
      <c r="H71" s="91"/>
      <c r="I71" s="102"/>
      <c r="J71" s="91"/>
    </row>
    <row r="72" spans="1:10" ht="12.75">
      <c r="A72" s="42" t="s">
        <v>368</v>
      </c>
      <c r="B72" s="42" t="s">
        <v>321</v>
      </c>
      <c r="C72" s="42">
        <v>1</v>
      </c>
      <c r="D72" s="42">
        <v>1</v>
      </c>
      <c r="E72" s="42">
        <v>1.1</v>
      </c>
      <c r="F72" s="42">
        <f>SUM(C72:E72)</f>
        <v>3.1</v>
      </c>
      <c r="G72" s="90">
        <f>F72+F73</f>
        <v>6.1</v>
      </c>
      <c r="H72" s="90">
        <f>G72/3</f>
        <v>2.033333333333333</v>
      </c>
      <c r="I72" s="101">
        <v>0.2</v>
      </c>
      <c r="J72" s="90">
        <f>H72-I72</f>
        <v>1.8333333333333333</v>
      </c>
    </row>
    <row r="73" spans="1:10" ht="12.75">
      <c r="A73" s="43" t="s">
        <v>88</v>
      </c>
      <c r="B73" s="42" t="s">
        <v>322</v>
      </c>
      <c r="C73" s="42">
        <v>1</v>
      </c>
      <c r="D73" s="42">
        <v>1</v>
      </c>
      <c r="E73" s="42">
        <v>1</v>
      </c>
      <c r="F73" s="42">
        <f>SUM(C73:E73)</f>
        <v>3</v>
      </c>
      <c r="G73" s="91"/>
      <c r="H73" s="91"/>
      <c r="I73" s="102"/>
      <c r="J73" s="91"/>
    </row>
    <row r="74" spans="1:10" ht="12.75">
      <c r="A74" s="42" t="s">
        <v>369</v>
      </c>
      <c r="B74" s="42" t="s">
        <v>321</v>
      </c>
      <c r="C74" s="42">
        <v>1.8</v>
      </c>
      <c r="D74" s="42">
        <v>1.8</v>
      </c>
      <c r="E74" s="42">
        <v>1.9</v>
      </c>
      <c r="F74" s="42">
        <f t="shared" si="1"/>
        <v>5.5</v>
      </c>
      <c r="G74" s="90">
        <f>F74+F75</f>
        <v>11.1</v>
      </c>
      <c r="H74" s="90">
        <f>G74/3</f>
        <v>3.6999999999999997</v>
      </c>
      <c r="I74" s="101">
        <v>0</v>
      </c>
      <c r="J74" s="90">
        <f>H74-I74</f>
        <v>3.6999999999999997</v>
      </c>
    </row>
    <row r="75" spans="1:10" ht="12.75">
      <c r="A75" s="43" t="s">
        <v>78</v>
      </c>
      <c r="B75" s="42" t="s">
        <v>322</v>
      </c>
      <c r="C75" s="42">
        <v>1.8</v>
      </c>
      <c r="D75" s="42">
        <v>1.8</v>
      </c>
      <c r="E75" s="42">
        <v>2</v>
      </c>
      <c r="F75" s="42">
        <f t="shared" si="1"/>
        <v>5.6</v>
      </c>
      <c r="G75" s="91"/>
      <c r="H75" s="91"/>
      <c r="I75" s="102"/>
      <c r="J75" s="91"/>
    </row>
    <row r="76" spans="1:10" ht="12.75">
      <c r="A76" s="42" t="s">
        <v>370</v>
      </c>
      <c r="B76" s="42" t="s">
        <v>321</v>
      </c>
      <c r="C76" s="42">
        <v>1.1</v>
      </c>
      <c r="D76" s="42">
        <v>1.1</v>
      </c>
      <c r="E76" s="42">
        <v>1.1</v>
      </c>
      <c r="F76" s="42">
        <f t="shared" si="1"/>
        <v>3.3000000000000003</v>
      </c>
      <c r="G76" s="90">
        <f>F76+F77</f>
        <v>6.9</v>
      </c>
      <c r="H76" s="90">
        <f>G76/3</f>
        <v>2.3000000000000003</v>
      </c>
      <c r="I76" s="101">
        <v>0</v>
      </c>
      <c r="J76" s="90">
        <f>H76-I76</f>
        <v>2.3000000000000003</v>
      </c>
    </row>
    <row r="77" spans="1:10" ht="12.75">
      <c r="A77" s="43" t="s">
        <v>80</v>
      </c>
      <c r="B77" s="42" t="s">
        <v>322</v>
      </c>
      <c r="C77" s="42">
        <v>1.2</v>
      </c>
      <c r="D77" s="42">
        <v>1.2</v>
      </c>
      <c r="E77" s="42">
        <v>1.2</v>
      </c>
      <c r="F77" s="42">
        <f t="shared" si="1"/>
        <v>3.5999999999999996</v>
      </c>
      <c r="G77" s="91"/>
      <c r="H77" s="91"/>
      <c r="I77" s="102"/>
      <c r="J77" s="91"/>
    </row>
    <row r="78" spans="1:10" ht="12.75">
      <c r="A78" s="42" t="s">
        <v>371</v>
      </c>
      <c r="B78" s="42" t="s">
        <v>321</v>
      </c>
      <c r="C78" s="42">
        <v>1.2</v>
      </c>
      <c r="D78" s="42">
        <v>1.3</v>
      </c>
      <c r="E78" s="42">
        <v>1.3</v>
      </c>
      <c r="F78" s="42">
        <f t="shared" si="1"/>
        <v>3.8</v>
      </c>
      <c r="G78" s="90">
        <f>F78+F79</f>
        <v>7.8999999999999995</v>
      </c>
      <c r="H78" s="90">
        <f>G78/3</f>
        <v>2.6333333333333333</v>
      </c>
      <c r="I78" s="101">
        <v>0.2</v>
      </c>
      <c r="J78" s="90">
        <f>H78-I78</f>
        <v>2.433333333333333</v>
      </c>
    </row>
    <row r="79" spans="1:10" ht="12.75">
      <c r="A79" s="43" t="s">
        <v>78</v>
      </c>
      <c r="B79" s="42" t="s">
        <v>322</v>
      </c>
      <c r="C79" s="42">
        <v>1.3</v>
      </c>
      <c r="D79" s="42">
        <v>1.4</v>
      </c>
      <c r="E79" s="42">
        <v>1.4</v>
      </c>
      <c r="F79" s="42">
        <f t="shared" si="1"/>
        <v>4.1</v>
      </c>
      <c r="G79" s="91"/>
      <c r="H79" s="91"/>
      <c r="I79" s="102"/>
      <c r="J79" s="91"/>
    </row>
    <row r="80" ht="13.5" thickBot="1"/>
    <row r="81" spans="1:10" ht="13.5" thickBot="1">
      <c r="A81" s="98" t="s">
        <v>325</v>
      </c>
      <c r="B81" s="99"/>
      <c r="C81" s="100"/>
      <c r="J81" s="39"/>
    </row>
    <row r="82" spans="1:10" ht="12.75">
      <c r="A82" s="46"/>
      <c r="B82" s="46"/>
      <c r="C82" s="46"/>
      <c r="J82" s="39"/>
    </row>
    <row r="83" spans="1:10" ht="12.75">
      <c r="A83" s="41" t="s">
        <v>313</v>
      </c>
      <c r="B83" s="41"/>
      <c r="C83" s="41" t="s">
        <v>314</v>
      </c>
      <c r="D83" s="41" t="s">
        <v>315</v>
      </c>
      <c r="E83" s="41" t="s">
        <v>316</v>
      </c>
      <c r="F83" s="41" t="s">
        <v>317</v>
      </c>
      <c r="G83" s="41" t="s">
        <v>318</v>
      </c>
      <c r="H83" s="41" t="s">
        <v>319</v>
      </c>
      <c r="I83" s="41" t="s">
        <v>320</v>
      </c>
      <c r="J83" s="41" t="s">
        <v>318</v>
      </c>
    </row>
    <row r="84" spans="1:10" ht="12.75">
      <c r="A84" s="42" t="s">
        <v>372</v>
      </c>
      <c r="B84" s="42" t="s">
        <v>321</v>
      </c>
      <c r="C84" s="42">
        <v>1.6</v>
      </c>
      <c r="D84" s="42">
        <v>1.6</v>
      </c>
      <c r="E84" s="42">
        <v>1.6</v>
      </c>
      <c r="F84" s="42">
        <f>SUM(C84:E84)</f>
        <v>4.800000000000001</v>
      </c>
      <c r="G84" s="90">
        <f>F84+F85</f>
        <v>9.700000000000001</v>
      </c>
      <c r="H84" s="90">
        <f>G84/3</f>
        <v>3.233333333333334</v>
      </c>
      <c r="I84" s="101">
        <v>0.2</v>
      </c>
      <c r="J84" s="90">
        <f>H84-I84</f>
        <v>3.0333333333333337</v>
      </c>
    </row>
    <row r="85" spans="1:10" ht="12.75">
      <c r="A85" s="43" t="s">
        <v>78</v>
      </c>
      <c r="B85" s="42" t="s">
        <v>322</v>
      </c>
      <c r="C85" s="42">
        <v>1.6</v>
      </c>
      <c r="D85" s="42">
        <v>1.6</v>
      </c>
      <c r="E85" s="42">
        <v>1.7</v>
      </c>
      <c r="F85" s="42">
        <f aca="true" t="shared" si="2" ref="F85:F97">SUM(C85:E85)</f>
        <v>4.9</v>
      </c>
      <c r="G85" s="91"/>
      <c r="H85" s="91"/>
      <c r="I85" s="102"/>
      <c r="J85" s="91"/>
    </row>
    <row r="86" spans="1:10" ht="12.75">
      <c r="A86" s="42" t="s">
        <v>373</v>
      </c>
      <c r="B86" s="42" t="s">
        <v>321</v>
      </c>
      <c r="C86" s="42">
        <v>2</v>
      </c>
      <c r="D86" s="42">
        <v>2</v>
      </c>
      <c r="E86" s="42">
        <v>2</v>
      </c>
      <c r="F86" s="42">
        <f t="shared" si="2"/>
        <v>6</v>
      </c>
      <c r="G86" s="90">
        <f>F86+F87</f>
        <v>12.1</v>
      </c>
      <c r="H86" s="90">
        <f>G86/3</f>
        <v>4.033333333333333</v>
      </c>
      <c r="I86" s="101">
        <v>0</v>
      </c>
      <c r="J86" s="90">
        <f>H86-I86</f>
        <v>4.033333333333333</v>
      </c>
    </row>
    <row r="87" spans="1:10" ht="12.75">
      <c r="A87" s="43" t="s">
        <v>78</v>
      </c>
      <c r="B87" s="42" t="s">
        <v>322</v>
      </c>
      <c r="C87" s="42">
        <v>2</v>
      </c>
      <c r="D87" s="42">
        <v>2</v>
      </c>
      <c r="E87" s="42">
        <v>2.1</v>
      </c>
      <c r="F87" s="42">
        <f t="shared" si="2"/>
        <v>6.1</v>
      </c>
      <c r="G87" s="91"/>
      <c r="H87" s="91"/>
      <c r="I87" s="102"/>
      <c r="J87" s="91"/>
    </row>
    <row r="88" spans="1:10" ht="12.75">
      <c r="A88" s="42" t="s">
        <v>374</v>
      </c>
      <c r="B88" s="42" t="s">
        <v>321</v>
      </c>
      <c r="C88" s="42">
        <v>0.8</v>
      </c>
      <c r="D88" s="42">
        <v>0.8</v>
      </c>
      <c r="E88" s="42">
        <v>0.7</v>
      </c>
      <c r="F88" s="42">
        <f t="shared" si="2"/>
        <v>2.3</v>
      </c>
      <c r="G88" s="90">
        <f>F88+F89</f>
        <v>4.3999999999999995</v>
      </c>
      <c r="H88" s="90">
        <f>G88/3</f>
        <v>1.4666666666666666</v>
      </c>
      <c r="I88" s="101">
        <v>0</v>
      </c>
      <c r="J88" s="90">
        <f>H88-I88</f>
        <v>1.4666666666666666</v>
      </c>
    </row>
    <row r="89" spans="1:10" ht="12.75">
      <c r="A89" s="43" t="s">
        <v>91</v>
      </c>
      <c r="B89" s="42" t="s">
        <v>322</v>
      </c>
      <c r="C89" s="42">
        <v>0.7</v>
      </c>
      <c r="D89" s="42">
        <v>0.7</v>
      </c>
      <c r="E89" s="42">
        <v>0.7</v>
      </c>
      <c r="F89" s="42">
        <f t="shared" si="2"/>
        <v>2.0999999999999996</v>
      </c>
      <c r="G89" s="91"/>
      <c r="H89" s="91"/>
      <c r="I89" s="102"/>
      <c r="J89" s="91"/>
    </row>
    <row r="90" spans="1:10" ht="12.75">
      <c r="A90" s="42" t="s">
        <v>375</v>
      </c>
      <c r="B90" s="42" t="s">
        <v>321</v>
      </c>
      <c r="C90" s="42">
        <v>1.5</v>
      </c>
      <c r="D90" s="42">
        <v>1.5</v>
      </c>
      <c r="E90" s="42">
        <v>1.5</v>
      </c>
      <c r="F90" s="42">
        <f t="shared" si="2"/>
        <v>4.5</v>
      </c>
      <c r="G90" s="90">
        <f>F90+F91</f>
        <v>9</v>
      </c>
      <c r="H90" s="90">
        <f>G90/3</f>
        <v>3</v>
      </c>
      <c r="I90" s="101">
        <v>0.3</v>
      </c>
      <c r="J90" s="90">
        <f>H90-I90</f>
        <v>2.7</v>
      </c>
    </row>
    <row r="91" spans="1:10" ht="12.75">
      <c r="A91" s="43" t="s">
        <v>91</v>
      </c>
      <c r="B91" s="42" t="s">
        <v>322</v>
      </c>
      <c r="C91" s="42">
        <v>1.5</v>
      </c>
      <c r="D91" s="42">
        <v>1.5</v>
      </c>
      <c r="E91" s="42">
        <v>1.5</v>
      </c>
      <c r="F91" s="42">
        <f t="shared" si="2"/>
        <v>4.5</v>
      </c>
      <c r="G91" s="91"/>
      <c r="H91" s="91"/>
      <c r="I91" s="102"/>
      <c r="J91" s="91"/>
    </row>
    <row r="92" spans="1:10" ht="12.75">
      <c r="A92" s="42" t="s">
        <v>376</v>
      </c>
      <c r="B92" s="42" t="s">
        <v>321</v>
      </c>
      <c r="C92" s="42">
        <v>1</v>
      </c>
      <c r="D92" s="42">
        <v>0.9</v>
      </c>
      <c r="E92" s="42">
        <v>0.8</v>
      </c>
      <c r="F92" s="42">
        <f t="shared" si="2"/>
        <v>2.7</v>
      </c>
      <c r="G92" s="90">
        <f>F92+F93</f>
        <v>5.4</v>
      </c>
      <c r="H92" s="90">
        <f>G92/3</f>
        <v>1.8</v>
      </c>
      <c r="I92" s="101">
        <v>0.3</v>
      </c>
      <c r="J92" s="90">
        <f>H92-I92</f>
        <v>1.5</v>
      </c>
    </row>
    <row r="93" spans="1:10" ht="12.75">
      <c r="A93" s="43" t="s">
        <v>91</v>
      </c>
      <c r="B93" s="42" t="s">
        <v>322</v>
      </c>
      <c r="C93" s="42">
        <v>1</v>
      </c>
      <c r="D93" s="42">
        <v>0.8</v>
      </c>
      <c r="E93" s="42">
        <v>0.9</v>
      </c>
      <c r="F93" s="42">
        <f t="shared" si="2"/>
        <v>2.7</v>
      </c>
      <c r="G93" s="91"/>
      <c r="H93" s="91"/>
      <c r="I93" s="102"/>
      <c r="J93" s="91"/>
    </row>
    <row r="94" spans="1:10" ht="12.75">
      <c r="A94" s="42" t="s">
        <v>377</v>
      </c>
      <c r="B94" s="42" t="s">
        <v>321</v>
      </c>
      <c r="C94" s="42">
        <v>2.1</v>
      </c>
      <c r="D94" s="42">
        <v>2.2</v>
      </c>
      <c r="E94" s="42">
        <v>2.1</v>
      </c>
      <c r="F94" s="42">
        <f t="shared" si="2"/>
        <v>6.4</v>
      </c>
      <c r="G94" s="90">
        <f>F94+F95</f>
        <v>12.700000000000001</v>
      </c>
      <c r="H94" s="90">
        <f>G94/3</f>
        <v>4.233333333333333</v>
      </c>
      <c r="I94" s="101">
        <v>0</v>
      </c>
      <c r="J94" s="90">
        <f>H94-I94</f>
        <v>4.233333333333333</v>
      </c>
    </row>
    <row r="95" spans="1:10" ht="12.75">
      <c r="A95" s="43" t="s">
        <v>78</v>
      </c>
      <c r="B95" s="42" t="s">
        <v>322</v>
      </c>
      <c r="C95" s="42">
        <v>2.1</v>
      </c>
      <c r="D95" s="42">
        <v>2.1</v>
      </c>
      <c r="E95" s="42">
        <v>2.1</v>
      </c>
      <c r="F95" s="42">
        <f t="shared" si="2"/>
        <v>6.300000000000001</v>
      </c>
      <c r="G95" s="91"/>
      <c r="H95" s="91"/>
      <c r="I95" s="102"/>
      <c r="J95" s="91"/>
    </row>
    <row r="96" spans="1:10" ht="12.75">
      <c r="A96" s="42" t="s">
        <v>378</v>
      </c>
      <c r="B96" s="42" t="s">
        <v>321</v>
      </c>
      <c r="C96" s="42">
        <v>1.8</v>
      </c>
      <c r="D96" s="42">
        <v>1.8</v>
      </c>
      <c r="E96" s="42">
        <v>1.8</v>
      </c>
      <c r="F96" s="42">
        <f t="shared" si="2"/>
        <v>5.4</v>
      </c>
      <c r="G96" s="90">
        <f>F96+F97</f>
        <v>10.8</v>
      </c>
      <c r="H96" s="90">
        <f>G96/3</f>
        <v>3.6</v>
      </c>
      <c r="I96" s="101">
        <v>0.6</v>
      </c>
      <c r="J96" s="90">
        <f>H96-I96</f>
        <v>3</v>
      </c>
    </row>
    <row r="97" spans="1:10" ht="12.75">
      <c r="A97" s="43" t="s">
        <v>80</v>
      </c>
      <c r="B97" s="42" t="s">
        <v>322</v>
      </c>
      <c r="C97" s="42">
        <v>1.9</v>
      </c>
      <c r="D97" s="42">
        <v>1.8</v>
      </c>
      <c r="E97" s="42">
        <v>1.7</v>
      </c>
      <c r="F97" s="42">
        <f t="shared" si="2"/>
        <v>5.4</v>
      </c>
      <c r="G97" s="91"/>
      <c r="H97" s="91"/>
      <c r="I97" s="102"/>
      <c r="J97" s="91"/>
    </row>
    <row r="98" ht="13.5" thickBot="1"/>
    <row r="99" spans="1:10" ht="13.5" thickBot="1">
      <c r="A99" s="98" t="s">
        <v>326</v>
      </c>
      <c r="B99" s="99"/>
      <c r="C99" s="100"/>
      <c r="J99" s="39"/>
    </row>
    <row r="100" spans="1:10" ht="12.75">
      <c r="A100" s="46"/>
      <c r="B100" s="46"/>
      <c r="C100" s="46"/>
      <c r="J100" s="39"/>
    </row>
    <row r="101" spans="1:10" ht="12.75">
      <c r="A101" s="41" t="s">
        <v>313</v>
      </c>
      <c r="B101" s="41"/>
      <c r="C101" s="41" t="s">
        <v>314</v>
      </c>
      <c r="D101" s="41" t="s">
        <v>315</v>
      </c>
      <c r="E101" s="41" t="s">
        <v>316</v>
      </c>
      <c r="F101" s="41" t="s">
        <v>317</v>
      </c>
      <c r="G101" s="41" t="s">
        <v>318</v>
      </c>
      <c r="H101" s="41" t="s">
        <v>319</v>
      </c>
      <c r="I101" s="41" t="s">
        <v>320</v>
      </c>
      <c r="J101" s="41" t="s">
        <v>318</v>
      </c>
    </row>
    <row r="102" spans="1:10" ht="12.75">
      <c r="A102" s="42" t="s">
        <v>379</v>
      </c>
      <c r="B102" s="42" t="s">
        <v>321</v>
      </c>
      <c r="C102" s="42">
        <v>1.6</v>
      </c>
      <c r="D102" s="42">
        <v>1.5</v>
      </c>
      <c r="E102" s="42">
        <v>1.6</v>
      </c>
      <c r="F102" s="42">
        <f>SUM(C102:E102)</f>
        <v>4.7</v>
      </c>
      <c r="G102" s="90">
        <f>F102+F103</f>
        <v>9.4</v>
      </c>
      <c r="H102" s="90">
        <f>G102/3</f>
        <v>3.1333333333333333</v>
      </c>
      <c r="I102" s="101">
        <v>1</v>
      </c>
      <c r="J102" s="90">
        <f>H102-I102</f>
        <v>2.1333333333333333</v>
      </c>
    </row>
    <row r="103" spans="1:10" ht="12.75">
      <c r="A103" s="43" t="s">
        <v>80</v>
      </c>
      <c r="B103" s="42" t="s">
        <v>322</v>
      </c>
      <c r="C103" s="42">
        <v>1.6</v>
      </c>
      <c r="D103" s="42">
        <v>1.5</v>
      </c>
      <c r="E103" s="42">
        <v>1.6</v>
      </c>
      <c r="F103" s="42">
        <f aca="true" t="shared" si="3" ref="F103:F133">SUM(C103:E103)</f>
        <v>4.7</v>
      </c>
      <c r="G103" s="91"/>
      <c r="H103" s="91"/>
      <c r="I103" s="102"/>
      <c r="J103" s="91"/>
    </row>
    <row r="104" spans="1:10" ht="12.75">
      <c r="A104" s="42" t="s">
        <v>380</v>
      </c>
      <c r="B104" s="42" t="s">
        <v>321</v>
      </c>
      <c r="C104" s="42">
        <v>2.9</v>
      </c>
      <c r="D104" s="42">
        <v>2.7</v>
      </c>
      <c r="E104" s="42">
        <v>2.8</v>
      </c>
      <c r="F104" s="42">
        <f t="shared" si="3"/>
        <v>8.399999999999999</v>
      </c>
      <c r="G104" s="90">
        <f>F104+F105</f>
        <v>16.799999999999997</v>
      </c>
      <c r="H104" s="90">
        <f>G104/3</f>
        <v>5.599999999999999</v>
      </c>
      <c r="I104" s="101">
        <v>0.5</v>
      </c>
      <c r="J104" s="90">
        <f>H104-I104</f>
        <v>5.099999999999999</v>
      </c>
    </row>
    <row r="105" spans="1:10" ht="12.75">
      <c r="A105" s="43" t="s">
        <v>91</v>
      </c>
      <c r="B105" s="42" t="s">
        <v>322</v>
      </c>
      <c r="C105" s="42">
        <v>2.9</v>
      </c>
      <c r="D105" s="42">
        <v>2.7</v>
      </c>
      <c r="E105" s="42">
        <v>2.8</v>
      </c>
      <c r="F105" s="42">
        <f t="shared" si="3"/>
        <v>8.399999999999999</v>
      </c>
      <c r="G105" s="91"/>
      <c r="H105" s="91"/>
      <c r="I105" s="102"/>
      <c r="J105" s="91"/>
    </row>
    <row r="106" spans="1:10" ht="12.75">
      <c r="A106" s="42" t="s">
        <v>381</v>
      </c>
      <c r="B106" s="42" t="s">
        <v>321</v>
      </c>
      <c r="C106" s="42">
        <v>2.2</v>
      </c>
      <c r="D106" s="42">
        <v>2.2</v>
      </c>
      <c r="E106" s="42">
        <v>2.2</v>
      </c>
      <c r="F106" s="42">
        <f t="shared" si="3"/>
        <v>6.6000000000000005</v>
      </c>
      <c r="G106" s="90">
        <f>F106+F107</f>
        <v>13.100000000000001</v>
      </c>
      <c r="H106" s="90">
        <f>G106/3</f>
        <v>4.366666666666667</v>
      </c>
      <c r="I106" s="101">
        <v>1.2</v>
      </c>
      <c r="J106" s="90">
        <f>H106-I106</f>
        <v>3.166666666666667</v>
      </c>
    </row>
    <row r="107" spans="1:10" ht="12.75">
      <c r="A107" s="43" t="s">
        <v>80</v>
      </c>
      <c r="B107" s="42" t="s">
        <v>322</v>
      </c>
      <c r="C107" s="42">
        <v>2.2</v>
      </c>
      <c r="D107" s="42">
        <v>2.1</v>
      </c>
      <c r="E107" s="42">
        <v>2.2</v>
      </c>
      <c r="F107" s="42">
        <f t="shared" si="3"/>
        <v>6.500000000000001</v>
      </c>
      <c r="G107" s="91"/>
      <c r="H107" s="91"/>
      <c r="I107" s="102"/>
      <c r="J107" s="91"/>
    </row>
    <row r="108" spans="1:10" ht="12.75">
      <c r="A108" s="42" t="s">
        <v>382</v>
      </c>
      <c r="B108" s="42" t="s">
        <v>321</v>
      </c>
      <c r="C108" s="42">
        <v>3.5</v>
      </c>
      <c r="D108" s="42">
        <v>3.4</v>
      </c>
      <c r="E108" s="42">
        <v>3.6</v>
      </c>
      <c r="F108" s="42">
        <f t="shared" si="3"/>
        <v>10.5</v>
      </c>
      <c r="G108" s="90">
        <f>F108+F109</f>
        <v>21</v>
      </c>
      <c r="H108" s="90">
        <f>G108/3</f>
        <v>7</v>
      </c>
      <c r="I108" s="101">
        <v>0.6</v>
      </c>
      <c r="J108" s="90">
        <f>H108-I108</f>
        <v>6.4</v>
      </c>
    </row>
    <row r="109" spans="1:10" ht="12.75">
      <c r="A109" s="43" t="s">
        <v>228</v>
      </c>
      <c r="B109" s="42" t="s">
        <v>322</v>
      </c>
      <c r="C109" s="42">
        <v>3.5</v>
      </c>
      <c r="D109" s="42">
        <v>3.4</v>
      </c>
      <c r="E109" s="42">
        <v>3.6</v>
      </c>
      <c r="F109" s="42">
        <f t="shared" si="3"/>
        <v>10.5</v>
      </c>
      <c r="G109" s="91"/>
      <c r="H109" s="91"/>
      <c r="I109" s="102"/>
      <c r="J109" s="91"/>
    </row>
    <row r="110" spans="1:10" ht="12.75">
      <c r="A110" s="42" t="s">
        <v>383</v>
      </c>
      <c r="B110" s="42" t="s">
        <v>321</v>
      </c>
      <c r="C110" s="42"/>
      <c r="D110" s="42"/>
      <c r="E110" s="42"/>
      <c r="F110" s="42">
        <f t="shared" si="3"/>
        <v>0</v>
      </c>
      <c r="G110" s="90">
        <f>F110+F111</f>
        <v>0</v>
      </c>
      <c r="H110" s="90">
        <f>G110/3</f>
        <v>0</v>
      </c>
      <c r="I110" s="101"/>
      <c r="J110" s="90">
        <f>H110-I110</f>
        <v>0</v>
      </c>
    </row>
    <row r="111" spans="1:10" ht="12.75">
      <c r="A111" s="43" t="s">
        <v>91</v>
      </c>
      <c r="B111" s="42" t="s">
        <v>322</v>
      </c>
      <c r="C111" s="42"/>
      <c r="D111" s="42"/>
      <c r="E111" s="42"/>
      <c r="F111" s="42">
        <f t="shared" si="3"/>
        <v>0</v>
      </c>
      <c r="G111" s="91"/>
      <c r="H111" s="91"/>
      <c r="I111" s="102"/>
      <c r="J111" s="91"/>
    </row>
    <row r="112" spans="1:10" ht="12.75">
      <c r="A112" s="42" t="s">
        <v>384</v>
      </c>
      <c r="B112" s="42" t="s">
        <v>321</v>
      </c>
      <c r="C112" s="42"/>
      <c r="D112" s="42"/>
      <c r="E112" s="42"/>
      <c r="F112" s="42">
        <f t="shared" si="3"/>
        <v>0</v>
      </c>
      <c r="G112" s="90">
        <f>F112+F113</f>
        <v>0</v>
      </c>
      <c r="H112" s="90">
        <f>G112/3</f>
        <v>0</v>
      </c>
      <c r="I112" s="101"/>
      <c r="J112" s="90">
        <f>H112-I112</f>
        <v>0</v>
      </c>
    </row>
    <row r="113" spans="1:10" ht="12.75">
      <c r="A113" s="43" t="s">
        <v>91</v>
      </c>
      <c r="B113" s="42" t="s">
        <v>322</v>
      </c>
      <c r="C113" s="42"/>
      <c r="D113" s="42"/>
      <c r="E113" s="42"/>
      <c r="F113" s="42">
        <f t="shared" si="3"/>
        <v>0</v>
      </c>
      <c r="G113" s="91"/>
      <c r="H113" s="91"/>
      <c r="I113" s="102"/>
      <c r="J113" s="91"/>
    </row>
    <row r="114" spans="1:10" ht="12.75">
      <c r="A114" s="42" t="s">
        <v>385</v>
      </c>
      <c r="B114" s="42" t="s">
        <v>321</v>
      </c>
      <c r="C114" s="42">
        <v>2.1</v>
      </c>
      <c r="D114" s="42">
        <v>2.1</v>
      </c>
      <c r="E114" s="42">
        <v>1.8</v>
      </c>
      <c r="F114" s="42">
        <f t="shared" si="3"/>
        <v>6</v>
      </c>
      <c r="G114" s="90">
        <f>F114+F115</f>
        <v>12</v>
      </c>
      <c r="H114" s="90">
        <f>G114/3</f>
        <v>4</v>
      </c>
      <c r="I114" s="101">
        <v>1.1</v>
      </c>
      <c r="J114" s="90">
        <f>H114-I114</f>
        <v>2.9</v>
      </c>
    </row>
    <row r="115" spans="1:10" ht="12.75">
      <c r="A115" s="43" t="s">
        <v>228</v>
      </c>
      <c r="B115" s="42" t="s">
        <v>322</v>
      </c>
      <c r="C115" s="42">
        <v>2.1</v>
      </c>
      <c r="D115" s="42">
        <v>2.1</v>
      </c>
      <c r="E115" s="42">
        <v>1.8</v>
      </c>
      <c r="F115" s="42">
        <f t="shared" si="3"/>
        <v>6</v>
      </c>
      <c r="G115" s="91"/>
      <c r="H115" s="91"/>
      <c r="I115" s="102"/>
      <c r="J115" s="91"/>
    </row>
    <row r="116" spans="1:10" ht="12.75">
      <c r="A116" s="42" t="s">
        <v>386</v>
      </c>
      <c r="B116" s="42" t="s">
        <v>321</v>
      </c>
      <c r="C116" s="42">
        <v>1.2</v>
      </c>
      <c r="D116" s="42">
        <v>1.2</v>
      </c>
      <c r="E116" s="42">
        <v>1.2</v>
      </c>
      <c r="F116" s="42">
        <f t="shared" si="3"/>
        <v>3.5999999999999996</v>
      </c>
      <c r="G116" s="90">
        <f>F116+F117</f>
        <v>7.1</v>
      </c>
      <c r="H116" s="90">
        <f>G116/3</f>
        <v>2.3666666666666667</v>
      </c>
      <c r="I116" s="101">
        <v>2</v>
      </c>
      <c r="J116" s="90">
        <f>H116-I116</f>
        <v>0.3666666666666667</v>
      </c>
    </row>
    <row r="117" spans="1:10" ht="12.75">
      <c r="A117" s="43" t="s">
        <v>75</v>
      </c>
      <c r="B117" s="42" t="s">
        <v>322</v>
      </c>
      <c r="C117" s="42">
        <v>1.2</v>
      </c>
      <c r="D117" s="42">
        <v>1.1</v>
      </c>
      <c r="E117" s="42">
        <v>1.2</v>
      </c>
      <c r="F117" s="42">
        <f t="shared" si="3"/>
        <v>3.5</v>
      </c>
      <c r="G117" s="91"/>
      <c r="H117" s="91"/>
      <c r="I117" s="102"/>
      <c r="J117" s="91"/>
    </row>
    <row r="118" spans="1:10" ht="12.75">
      <c r="A118" s="42" t="s">
        <v>387</v>
      </c>
      <c r="B118" s="42" t="s">
        <v>321</v>
      </c>
      <c r="C118" s="42">
        <v>2</v>
      </c>
      <c r="D118" s="42">
        <v>2</v>
      </c>
      <c r="E118" s="42">
        <v>2</v>
      </c>
      <c r="F118" s="42">
        <f t="shared" si="3"/>
        <v>6</v>
      </c>
      <c r="G118" s="90">
        <f>F118+F119</f>
        <v>12</v>
      </c>
      <c r="H118" s="90">
        <f>G118/3</f>
        <v>4</v>
      </c>
      <c r="I118" s="101">
        <v>1.6</v>
      </c>
      <c r="J118" s="90">
        <f>H118-I118</f>
        <v>2.4</v>
      </c>
    </row>
    <row r="119" spans="1:10" ht="12.75">
      <c r="A119" s="43" t="s">
        <v>88</v>
      </c>
      <c r="B119" s="42" t="s">
        <v>322</v>
      </c>
      <c r="C119" s="42">
        <v>2</v>
      </c>
      <c r="D119" s="42">
        <v>2</v>
      </c>
      <c r="E119" s="42">
        <v>2</v>
      </c>
      <c r="F119" s="42">
        <f t="shared" si="3"/>
        <v>6</v>
      </c>
      <c r="G119" s="91"/>
      <c r="H119" s="91"/>
      <c r="I119" s="102"/>
      <c r="J119" s="91"/>
    </row>
    <row r="120" spans="1:10" ht="12.75">
      <c r="A120" s="42" t="s">
        <v>388</v>
      </c>
      <c r="B120" s="42" t="s">
        <v>321</v>
      </c>
      <c r="C120" s="42">
        <v>1.4</v>
      </c>
      <c r="D120" s="42">
        <v>1.4</v>
      </c>
      <c r="E120" s="42">
        <v>1.3</v>
      </c>
      <c r="F120" s="42">
        <f t="shared" si="3"/>
        <v>4.1</v>
      </c>
      <c r="G120" s="90">
        <f>F120+F121</f>
        <v>8.1</v>
      </c>
      <c r="H120" s="90">
        <f>G120/3</f>
        <v>2.6999999999999997</v>
      </c>
      <c r="I120" s="101">
        <v>0.9</v>
      </c>
      <c r="J120" s="90">
        <f>H120-I120</f>
        <v>1.7999999999999998</v>
      </c>
    </row>
    <row r="121" spans="1:10" ht="12.75">
      <c r="A121" s="43" t="s">
        <v>91</v>
      </c>
      <c r="B121" s="42" t="s">
        <v>322</v>
      </c>
      <c r="C121" s="42">
        <v>1.4</v>
      </c>
      <c r="D121" s="42">
        <v>1.3</v>
      </c>
      <c r="E121" s="42">
        <v>1.3</v>
      </c>
      <c r="F121" s="42">
        <f t="shared" si="3"/>
        <v>4</v>
      </c>
      <c r="G121" s="91"/>
      <c r="H121" s="91"/>
      <c r="I121" s="102"/>
      <c r="J121" s="91"/>
    </row>
    <row r="122" spans="1:10" ht="12.75">
      <c r="A122" s="42" t="s">
        <v>389</v>
      </c>
      <c r="B122" s="42" t="s">
        <v>321</v>
      </c>
      <c r="C122" s="42">
        <v>2.9</v>
      </c>
      <c r="D122" s="42">
        <v>2.8</v>
      </c>
      <c r="E122" s="42">
        <v>2.9</v>
      </c>
      <c r="F122" s="42">
        <f t="shared" si="3"/>
        <v>8.6</v>
      </c>
      <c r="G122" s="90">
        <f>F122+F123</f>
        <v>17.299999999999997</v>
      </c>
      <c r="H122" s="90">
        <f>G122/3</f>
        <v>5.766666666666666</v>
      </c>
      <c r="I122" s="101">
        <v>0.2</v>
      </c>
      <c r="J122" s="90">
        <f>H122-I122</f>
        <v>5.5666666666666655</v>
      </c>
    </row>
    <row r="123" spans="1:10" ht="12.75">
      <c r="A123" s="43" t="s">
        <v>80</v>
      </c>
      <c r="B123" s="42" t="s">
        <v>322</v>
      </c>
      <c r="C123" s="42">
        <v>3</v>
      </c>
      <c r="D123" s="42">
        <v>2.8</v>
      </c>
      <c r="E123" s="42">
        <v>2.9</v>
      </c>
      <c r="F123" s="42">
        <f t="shared" si="3"/>
        <v>8.7</v>
      </c>
      <c r="G123" s="91"/>
      <c r="H123" s="91"/>
      <c r="I123" s="102"/>
      <c r="J123" s="91"/>
    </row>
    <row r="124" spans="1:10" ht="12.75">
      <c r="A124" s="42" t="s">
        <v>390</v>
      </c>
      <c r="B124" s="42" t="s">
        <v>321</v>
      </c>
      <c r="C124" s="42">
        <v>1.8</v>
      </c>
      <c r="D124" s="42">
        <v>1.6</v>
      </c>
      <c r="E124" s="42">
        <v>1.7</v>
      </c>
      <c r="F124" s="42">
        <f t="shared" si="3"/>
        <v>5.1000000000000005</v>
      </c>
      <c r="G124" s="90">
        <f>F124+F125</f>
        <v>10.100000000000001</v>
      </c>
      <c r="H124" s="90">
        <f>G124/3</f>
        <v>3.366666666666667</v>
      </c>
      <c r="I124" s="101">
        <v>0.8</v>
      </c>
      <c r="J124" s="90">
        <f>H124-I124</f>
        <v>2.5666666666666673</v>
      </c>
    </row>
    <row r="125" spans="1:10" ht="12.75">
      <c r="A125" s="43" t="s">
        <v>99</v>
      </c>
      <c r="B125" s="42" t="s">
        <v>322</v>
      </c>
      <c r="C125" s="42">
        <v>1.8</v>
      </c>
      <c r="D125" s="42">
        <v>1.6</v>
      </c>
      <c r="E125" s="42">
        <v>1.6</v>
      </c>
      <c r="F125" s="42">
        <f t="shared" si="3"/>
        <v>5</v>
      </c>
      <c r="G125" s="91"/>
      <c r="H125" s="91"/>
      <c r="I125" s="102"/>
      <c r="J125" s="91"/>
    </row>
    <row r="126" spans="1:10" ht="12.75">
      <c r="A126" s="42" t="s">
        <v>391</v>
      </c>
      <c r="B126" s="42" t="s">
        <v>321</v>
      </c>
      <c r="C126" s="42">
        <v>1.5</v>
      </c>
      <c r="D126" s="42">
        <v>1.4</v>
      </c>
      <c r="E126" s="42">
        <v>1.5</v>
      </c>
      <c r="F126" s="42">
        <f t="shared" si="3"/>
        <v>4.4</v>
      </c>
      <c r="G126" s="90">
        <f>F126+F127</f>
        <v>8.8</v>
      </c>
      <c r="H126" s="90">
        <f>G126/3</f>
        <v>2.9333333333333336</v>
      </c>
      <c r="I126" s="101">
        <v>1.8</v>
      </c>
      <c r="J126" s="90">
        <f>H126-I126</f>
        <v>1.1333333333333335</v>
      </c>
    </row>
    <row r="127" spans="1:10" ht="12.75">
      <c r="A127" s="43" t="s">
        <v>91</v>
      </c>
      <c r="B127" s="42" t="s">
        <v>322</v>
      </c>
      <c r="C127" s="42">
        <v>1.5</v>
      </c>
      <c r="D127" s="42">
        <v>1.4</v>
      </c>
      <c r="E127" s="42">
        <v>1.5</v>
      </c>
      <c r="F127" s="42">
        <f t="shared" si="3"/>
        <v>4.4</v>
      </c>
      <c r="G127" s="91"/>
      <c r="H127" s="91"/>
      <c r="I127" s="102"/>
      <c r="J127" s="91"/>
    </row>
    <row r="128" spans="1:10" ht="12.75">
      <c r="A128" s="42" t="s">
        <v>392</v>
      </c>
      <c r="B128" s="42" t="s">
        <v>321</v>
      </c>
      <c r="C128" s="42">
        <v>2.2</v>
      </c>
      <c r="D128" s="42">
        <v>2.2</v>
      </c>
      <c r="E128" s="42">
        <v>2.3</v>
      </c>
      <c r="F128" s="42">
        <f t="shared" si="3"/>
        <v>6.7</v>
      </c>
      <c r="G128" s="90">
        <f>F128+F129</f>
        <v>13.5</v>
      </c>
      <c r="H128" s="90">
        <f>G128/3</f>
        <v>4.5</v>
      </c>
      <c r="I128" s="101">
        <v>0.8</v>
      </c>
      <c r="J128" s="90">
        <f>H128-I128</f>
        <v>3.7</v>
      </c>
    </row>
    <row r="129" spans="1:10" ht="12.75">
      <c r="A129" s="43" t="s">
        <v>88</v>
      </c>
      <c r="B129" s="42" t="s">
        <v>322</v>
      </c>
      <c r="C129" s="42">
        <v>2.3</v>
      </c>
      <c r="D129" s="42">
        <v>2.2</v>
      </c>
      <c r="E129" s="42">
        <v>2.3</v>
      </c>
      <c r="F129" s="42">
        <f t="shared" si="3"/>
        <v>6.8</v>
      </c>
      <c r="G129" s="91"/>
      <c r="H129" s="91"/>
      <c r="I129" s="102"/>
      <c r="J129" s="91"/>
    </row>
    <row r="130" spans="1:10" ht="12.75">
      <c r="A130" s="42" t="s">
        <v>393</v>
      </c>
      <c r="B130" s="42" t="s">
        <v>321</v>
      </c>
      <c r="C130" s="42">
        <v>1.9</v>
      </c>
      <c r="D130" s="42">
        <v>1.9</v>
      </c>
      <c r="E130" s="42">
        <v>1.9</v>
      </c>
      <c r="F130" s="42">
        <f t="shared" si="3"/>
        <v>5.699999999999999</v>
      </c>
      <c r="G130" s="90">
        <f>F130+F131</f>
        <v>11.5</v>
      </c>
      <c r="H130" s="90">
        <f>G130/3</f>
        <v>3.8333333333333335</v>
      </c>
      <c r="I130" s="101">
        <v>1</v>
      </c>
      <c r="J130" s="90">
        <f>H130-I130</f>
        <v>2.8333333333333335</v>
      </c>
    </row>
    <row r="131" spans="1:10" ht="12.75">
      <c r="A131" s="43" t="s">
        <v>75</v>
      </c>
      <c r="B131" s="42" t="s">
        <v>322</v>
      </c>
      <c r="C131" s="42">
        <v>1.9</v>
      </c>
      <c r="D131" s="42">
        <v>1.9</v>
      </c>
      <c r="E131" s="42">
        <v>2</v>
      </c>
      <c r="F131" s="42">
        <f t="shared" si="3"/>
        <v>5.8</v>
      </c>
      <c r="G131" s="91"/>
      <c r="H131" s="91"/>
      <c r="I131" s="102"/>
      <c r="J131" s="91"/>
    </row>
    <row r="132" spans="1:10" ht="12.75">
      <c r="A132" s="42" t="s">
        <v>394</v>
      </c>
      <c r="B132" s="42" t="s">
        <v>321</v>
      </c>
      <c r="C132" s="42">
        <v>1.5</v>
      </c>
      <c r="D132" s="42">
        <v>1.5</v>
      </c>
      <c r="E132" s="42">
        <v>1.5</v>
      </c>
      <c r="F132" s="42">
        <f t="shared" si="3"/>
        <v>4.5</v>
      </c>
      <c r="G132" s="90">
        <f>F132+F133</f>
        <v>9.1</v>
      </c>
      <c r="H132" s="90">
        <f>G132/3</f>
        <v>3.033333333333333</v>
      </c>
      <c r="I132" s="101">
        <v>0.4</v>
      </c>
      <c r="J132" s="90">
        <f>H132-I132</f>
        <v>2.6333333333333333</v>
      </c>
    </row>
    <row r="133" spans="1:10" ht="12.75">
      <c r="A133" s="43" t="s">
        <v>88</v>
      </c>
      <c r="B133" s="42" t="s">
        <v>322</v>
      </c>
      <c r="C133" s="42">
        <v>1.6</v>
      </c>
      <c r="D133" s="42">
        <v>1.4</v>
      </c>
      <c r="E133" s="42">
        <v>1.6</v>
      </c>
      <c r="F133" s="42">
        <f t="shared" si="3"/>
        <v>4.6</v>
      </c>
      <c r="G133" s="91"/>
      <c r="H133" s="91"/>
      <c r="I133" s="102"/>
      <c r="J133" s="91"/>
    </row>
    <row r="134" ht="13.5" thickBot="1"/>
    <row r="135" spans="1:10" ht="13.5" thickBot="1">
      <c r="A135" s="98" t="s">
        <v>327</v>
      </c>
      <c r="B135" s="99"/>
      <c r="C135" s="100"/>
      <c r="J135" s="39"/>
    </row>
    <row r="136" spans="1:10" ht="12.75">
      <c r="A136" s="46"/>
      <c r="B136" s="46"/>
      <c r="C136" s="46"/>
      <c r="J136" s="39"/>
    </row>
    <row r="137" spans="1:10" ht="12.75">
      <c r="A137" s="41" t="s">
        <v>313</v>
      </c>
      <c r="B137" s="41"/>
      <c r="C137" s="41" t="s">
        <v>314</v>
      </c>
      <c r="D137" s="41" t="s">
        <v>315</v>
      </c>
      <c r="E137" s="41" t="s">
        <v>316</v>
      </c>
      <c r="F137" s="41" t="s">
        <v>317</v>
      </c>
      <c r="G137" s="41" t="s">
        <v>318</v>
      </c>
      <c r="H137" s="41" t="s">
        <v>319</v>
      </c>
      <c r="I137" s="41" t="s">
        <v>320</v>
      </c>
      <c r="J137" s="41" t="s">
        <v>318</v>
      </c>
    </row>
    <row r="138" spans="1:10" ht="12.75">
      <c r="A138" s="42" t="s">
        <v>395</v>
      </c>
      <c r="B138" s="42" t="s">
        <v>321</v>
      </c>
      <c r="C138" s="42">
        <v>2.6</v>
      </c>
      <c r="D138" s="42">
        <v>2.3</v>
      </c>
      <c r="E138" s="42">
        <v>2.4</v>
      </c>
      <c r="F138" s="42">
        <f>SUM(C138:E138)</f>
        <v>7.300000000000001</v>
      </c>
      <c r="G138" s="90">
        <f>F138+F139</f>
        <v>14.5</v>
      </c>
      <c r="H138" s="90">
        <f>G138/3</f>
        <v>4.833333333333333</v>
      </c>
      <c r="I138" s="101">
        <v>1.1</v>
      </c>
      <c r="J138" s="90">
        <f>H138-I138</f>
        <v>3.733333333333333</v>
      </c>
    </row>
    <row r="139" spans="1:10" ht="12.75">
      <c r="A139" s="43" t="s">
        <v>88</v>
      </c>
      <c r="B139" s="42" t="s">
        <v>322</v>
      </c>
      <c r="C139" s="42">
        <v>2.5</v>
      </c>
      <c r="D139" s="42">
        <v>2.3</v>
      </c>
      <c r="E139" s="42">
        <v>2.4</v>
      </c>
      <c r="F139" s="42">
        <f aca="true" t="shared" si="4" ref="F139:F153">SUM(C139:E139)</f>
        <v>7.199999999999999</v>
      </c>
      <c r="G139" s="91"/>
      <c r="H139" s="91"/>
      <c r="I139" s="102"/>
      <c r="J139" s="91"/>
    </row>
    <row r="140" spans="1:10" ht="12.75">
      <c r="A140" s="42" t="s">
        <v>396</v>
      </c>
      <c r="B140" s="42" t="s">
        <v>321</v>
      </c>
      <c r="C140" s="42">
        <v>2.8</v>
      </c>
      <c r="D140" s="42">
        <v>2.6</v>
      </c>
      <c r="E140" s="42">
        <v>2.6</v>
      </c>
      <c r="F140" s="42">
        <f t="shared" si="4"/>
        <v>8</v>
      </c>
      <c r="G140" s="90">
        <f>F140+F141</f>
        <v>16</v>
      </c>
      <c r="H140" s="90">
        <f>G140/3</f>
        <v>5.333333333333333</v>
      </c>
      <c r="I140" s="101">
        <v>1.5</v>
      </c>
      <c r="J140" s="90">
        <f>H140-I140</f>
        <v>3.833333333333333</v>
      </c>
    </row>
    <row r="141" spans="1:10" ht="12.75">
      <c r="A141" s="43" t="s">
        <v>91</v>
      </c>
      <c r="B141" s="42" t="s">
        <v>322</v>
      </c>
      <c r="C141" s="42">
        <v>2.7</v>
      </c>
      <c r="D141" s="42">
        <v>2.6</v>
      </c>
      <c r="E141" s="42">
        <v>2.7</v>
      </c>
      <c r="F141" s="42">
        <f t="shared" si="4"/>
        <v>8</v>
      </c>
      <c r="G141" s="91"/>
      <c r="H141" s="91"/>
      <c r="I141" s="102"/>
      <c r="J141" s="91"/>
    </row>
    <row r="142" spans="1:10" ht="12.75">
      <c r="A142" s="42" t="s">
        <v>397</v>
      </c>
      <c r="B142" s="42" t="s">
        <v>321</v>
      </c>
      <c r="C142" s="42">
        <v>3</v>
      </c>
      <c r="D142" s="42">
        <v>2.9</v>
      </c>
      <c r="E142" s="42">
        <v>3.1</v>
      </c>
      <c r="F142" s="42">
        <f t="shared" si="4"/>
        <v>9</v>
      </c>
      <c r="G142" s="90">
        <f>F142+F143</f>
        <v>18</v>
      </c>
      <c r="H142" s="90">
        <f>G142/3</f>
        <v>6</v>
      </c>
      <c r="I142" s="101">
        <v>0.2</v>
      </c>
      <c r="J142" s="90">
        <f>H142-I142</f>
        <v>5.8</v>
      </c>
    </row>
    <row r="143" spans="1:10" ht="12.75">
      <c r="A143" s="43" t="s">
        <v>75</v>
      </c>
      <c r="B143" s="42" t="s">
        <v>322</v>
      </c>
      <c r="C143" s="42">
        <v>3</v>
      </c>
      <c r="D143" s="42">
        <v>2.9</v>
      </c>
      <c r="E143" s="42">
        <v>3.1</v>
      </c>
      <c r="F143" s="42">
        <f t="shared" si="4"/>
        <v>9</v>
      </c>
      <c r="G143" s="91"/>
      <c r="H143" s="91"/>
      <c r="I143" s="102"/>
      <c r="J143" s="91"/>
    </row>
    <row r="144" spans="1:10" ht="12.75">
      <c r="A144" s="42" t="s">
        <v>398</v>
      </c>
      <c r="B144" s="42" t="s">
        <v>321</v>
      </c>
      <c r="C144" s="42">
        <v>3.5</v>
      </c>
      <c r="D144" s="42">
        <v>3.5</v>
      </c>
      <c r="E144" s="42">
        <v>3.6</v>
      </c>
      <c r="F144" s="42">
        <f t="shared" si="4"/>
        <v>10.6</v>
      </c>
      <c r="G144" s="90">
        <f>F144+F145</f>
        <v>21.1</v>
      </c>
      <c r="H144" s="90">
        <f>G144/3</f>
        <v>7.033333333333334</v>
      </c>
      <c r="I144" s="101">
        <v>0.4</v>
      </c>
      <c r="J144" s="90">
        <f>H144-I144</f>
        <v>6.633333333333334</v>
      </c>
    </row>
    <row r="145" spans="1:10" ht="12.75">
      <c r="A145" s="43" t="s">
        <v>88</v>
      </c>
      <c r="B145" s="42" t="s">
        <v>322</v>
      </c>
      <c r="C145" s="42">
        <v>3.5</v>
      </c>
      <c r="D145" s="42">
        <v>3.4</v>
      </c>
      <c r="E145" s="42">
        <v>3.6</v>
      </c>
      <c r="F145" s="42">
        <f t="shared" si="4"/>
        <v>10.5</v>
      </c>
      <c r="G145" s="91"/>
      <c r="H145" s="91"/>
      <c r="I145" s="102"/>
      <c r="J145" s="91"/>
    </row>
    <row r="146" spans="1:10" ht="12.75">
      <c r="A146" s="42" t="s">
        <v>399</v>
      </c>
      <c r="B146" s="42" t="s">
        <v>321</v>
      </c>
      <c r="C146" s="42">
        <v>2.4</v>
      </c>
      <c r="D146" s="42">
        <v>2.4</v>
      </c>
      <c r="E146" s="42">
        <v>2.7</v>
      </c>
      <c r="F146" s="42">
        <f t="shared" si="4"/>
        <v>7.5</v>
      </c>
      <c r="G146" s="90">
        <f>F146+F147</f>
        <v>15</v>
      </c>
      <c r="H146" s="90">
        <f>G146/3</f>
        <v>5</v>
      </c>
      <c r="I146" s="101">
        <v>0.6</v>
      </c>
      <c r="J146" s="90">
        <f>H146-I146</f>
        <v>4.4</v>
      </c>
    </row>
    <row r="147" spans="1:10" ht="12.75">
      <c r="A147" s="43" t="s">
        <v>88</v>
      </c>
      <c r="B147" s="42" t="s">
        <v>322</v>
      </c>
      <c r="C147" s="42">
        <v>2.4</v>
      </c>
      <c r="D147" s="42">
        <v>2.3</v>
      </c>
      <c r="E147" s="42">
        <v>2.8</v>
      </c>
      <c r="F147" s="42">
        <f t="shared" si="4"/>
        <v>7.499999999999999</v>
      </c>
      <c r="G147" s="91"/>
      <c r="H147" s="91"/>
      <c r="I147" s="102"/>
      <c r="J147" s="91"/>
    </row>
    <row r="148" spans="1:10" ht="12.75">
      <c r="A148" s="42" t="s">
        <v>400</v>
      </c>
      <c r="B148" s="42" t="s">
        <v>321</v>
      </c>
      <c r="C148" s="42">
        <v>2</v>
      </c>
      <c r="D148" s="42">
        <v>2</v>
      </c>
      <c r="E148" s="42">
        <v>2</v>
      </c>
      <c r="F148" s="42">
        <f t="shared" si="4"/>
        <v>6</v>
      </c>
      <c r="G148" s="90">
        <f>F148+F149</f>
        <v>11.7</v>
      </c>
      <c r="H148" s="90">
        <f>G148/3</f>
        <v>3.9</v>
      </c>
      <c r="I148" s="101">
        <v>1.2</v>
      </c>
      <c r="J148" s="90">
        <f>H148-I148</f>
        <v>2.7</v>
      </c>
    </row>
    <row r="149" spans="1:10" ht="12.75">
      <c r="A149" s="43" t="s">
        <v>99</v>
      </c>
      <c r="B149" s="42" t="s">
        <v>322</v>
      </c>
      <c r="C149" s="42">
        <v>1.9</v>
      </c>
      <c r="D149" s="42">
        <v>1.9</v>
      </c>
      <c r="E149" s="42">
        <v>1.9</v>
      </c>
      <c r="F149" s="42">
        <f t="shared" si="4"/>
        <v>5.699999999999999</v>
      </c>
      <c r="G149" s="91"/>
      <c r="H149" s="91"/>
      <c r="I149" s="102"/>
      <c r="J149" s="91"/>
    </row>
    <row r="150" spans="1:10" ht="12.75">
      <c r="A150" s="42" t="s">
        <v>401</v>
      </c>
      <c r="B150" s="42" t="s">
        <v>321</v>
      </c>
      <c r="C150" s="42">
        <v>1.6</v>
      </c>
      <c r="D150" s="42">
        <v>1.5</v>
      </c>
      <c r="E150" s="42">
        <v>1.6</v>
      </c>
      <c r="F150" s="42">
        <f t="shared" si="4"/>
        <v>4.7</v>
      </c>
      <c r="G150" s="90">
        <f>F150+F151</f>
        <v>9.4</v>
      </c>
      <c r="H150" s="90">
        <f>G150/3</f>
        <v>3.1333333333333333</v>
      </c>
      <c r="I150" s="101">
        <v>0.8</v>
      </c>
      <c r="J150" s="90">
        <f>H150-I150</f>
        <v>2.333333333333333</v>
      </c>
    </row>
    <row r="151" spans="1:10" ht="12.75">
      <c r="A151" s="43" t="s">
        <v>88</v>
      </c>
      <c r="B151" s="42" t="s">
        <v>322</v>
      </c>
      <c r="C151" s="42">
        <v>1.6</v>
      </c>
      <c r="D151" s="42">
        <v>1.5</v>
      </c>
      <c r="E151" s="42">
        <v>1.6</v>
      </c>
      <c r="F151" s="42">
        <f t="shared" si="4"/>
        <v>4.7</v>
      </c>
      <c r="G151" s="91"/>
      <c r="H151" s="91"/>
      <c r="I151" s="102"/>
      <c r="J151" s="91"/>
    </row>
    <row r="152" spans="1:10" ht="12.75">
      <c r="A152" s="42" t="s">
        <v>402</v>
      </c>
      <c r="B152" s="42" t="s">
        <v>321</v>
      </c>
      <c r="C152" s="42">
        <v>3.5</v>
      </c>
      <c r="D152" s="42">
        <v>3.5</v>
      </c>
      <c r="E152" s="42">
        <v>3.6</v>
      </c>
      <c r="F152" s="42">
        <f t="shared" si="4"/>
        <v>10.6</v>
      </c>
      <c r="G152" s="90">
        <f>F152+F153</f>
        <v>21</v>
      </c>
      <c r="H152" s="90">
        <f>G152/3</f>
        <v>7</v>
      </c>
      <c r="I152" s="101">
        <v>0.2</v>
      </c>
      <c r="J152" s="90">
        <f>H152-I152</f>
        <v>6.8</v>
      </c>
    </row>
    <row r="153" spans="1:10" ht="12.75">
      <c r="A153" s="43" t="s">
        <v>80</v>
      </c>
      <c r="B153" s="42" t="s">
        <v>322</v>
      </c>
      <c r="C153" s="42">
        <v>3.4</v>
      </c>
      <c r="D153" s="42">
        <v>3.5</v>
      </c>
      <c r="E153" s="42">
        <v>3.5</v>
      </c>
      <c r="F153" s="42">
        <f t="shared" si="4"/>
        <v>10.4</v>
      </c>
      <c r="G153" s="91"/>
      <c r="H153" s="91"/>
      <c r="I153" s="102"/>
      <c r="J153" s="91"/>
    </row>
    <row r="154" ht="13.5" thickBot="1"/>
    <row r="155" spans="1:10" ht="13.5" thickBot="1">
      <c r="A155" s="98" t="s">
        <v>329</v>
      </c>
      <c r="B155" s="99"/>
      <c r="C155" s="100"/>
      <c r="J155" s="39"/>
    </row>
    <row r="156" spans="1:10" ht="12.75">
      <c r="A156" s="46"/>
      <c r="B156" s="46"/>
      <c r="C156" s="46"/>
      <c r="J156" s="39"/>
    </row>
    <row r="157" spans="1:10" ht="12.75">
      <c r="A157" s="41" t="s">
        <v>313</v>
      </c>
      <c r="B157" s="41"/>
      <c r="C157" s="41" t="s">
        <v>314</v>
      </c>
      <c r="D157" s="41" t="s">
        <v>315</v>
      </c>
      <c r="E157" s="41" t="s">
        <v>316</v>
      </c>
      <c r="F157" s="41" t="s">
        <v>317</v>
      </c>
      <c r="G157" s="41" t="s">
        <v>318</v>
      </c>
      <c r="H157" s="41" t="s">
        <v>319</v>
      </c>
      <c r="I157" s="41" t="s">
        <v>320</v>
      </c>
      <c r="J157" s="41" t="s">
        <v>318</v>
      </c>
    </row>
    <row r="158" spans="1:10" ht="12.75">
      <c r="A158" s="42" t="s">
        <v>403</v>
      </c>
      <c r="B158" s="42" t="s">
        <v>321</v>
      </c>
      <c r="C158" s="42">
        <v>1</v>
      </c>
      <c r="D158" s="42">
        <v>1</v>
      </c>
      <c r="E158" s="42">
        <v>1</v>
      </c>
      <c r="F158" s="42">
        <f>SUM(C158:E158)</f>
        <v>3</v>
      </c>
      <c r="G158" s="90">
        <f>F158+F159</f>
        <v>6.1</v>
      </c>
      <c r="H158" s="90">
        <f>G158/3</f>
        <v>2.033333333333333</v>
      </c>
      <c r="I158" s="101">
        <v>2.8</v>
      </c>
      <c r="J158" s="90">
        <f>H158-I158</f>
        <v>-0.7666666666666666</v>
      </c>
    </row>
    <row r="159" spans="1:10" ht="12.75">
      <c r="A159" s="43" t="s">
        <v>88</v>
      </c>
      <c r="B159" s="42" t="s">
        <v>322</v>
      </c>
      <c r="C159" s="42">
        <v>1</v>
      </c>
      <c r="D159" s="42">
        <v>1</v>
      </c>
      <c r="E159" s="42">
        <v>1.1</v>
      </c>
      <c r="F159" s="42">
        <f>SUM(C159:E159)</f>
        <v>3.1</v>
      </c>
      <c r="G159" s="91"/>
      <c r="H159" s="91"/>
      <c r="I159" s="102"/>
      <c r="J159" s="91"/>
    </row>
    <row r="160" spans="1:10" ht="12.75">
      <c r="A160" s="42" t="s">
        <v>404</v>
      </c>
      <c r="B160" s="42" t="s">
        <v>321</v>
      </c>
      <c r="C160" s="42">
        <v>1.4</v>
      </c>
      <c r="D160" s="42">
        <v>1.5</v>
      </c>
      <c r="E160" s="42">
        <v>1.5</v>
      </c>
      <c r="F160" s="42">
        <f>SUM(C160:E160)</f>
        <v>4.4</v>
      </c>
      <c r="G160" s="90">
        <f>F160+F161</f>
        <v>8.7</v>
      </c>
      <c r="H160" s="90">
        <f>G160/3</f>
        <v>2.9</v>
      </c>
      <c r="I160" s="101">
        <v>0.8</v>
      </c>
      <c r="J160" s="90">
        <f>H160-I160</f>
        <v>2.0999999999999996</v>
      </c>
    </row>
    <row r="161" spans="1:10" ht="12.75">
      <c r="A161" s="43" t="s">
        <v>75</v>
      </c>
      <c r="B161" s="42" t="s">
        <v>322</v>
      </c>
      <c r="C161" s="42">
        <v>1.4</v>
      </c>
      <c r="D161" s="42">
        <v>1.4</v>
      </c>
      <c r="E161" s="42">
        <v>1.5</v>
      </c>
      <c r="F161" s="42">
        <f>SUM(C161:E161)</f>
        <v>4.3</v>
      </c>
      <c r="G161" s="91"/>
      <c r="H161" s="91"/>
      <c r="I161" s="102"/>
      <c r="J161" s="91"/>
    </row>
    <row r="162" ht="13.5" thickBot="1"/>
    <row r="163" spans="1:4" ht="13.5" thickBot="1">
      <c r="A163" s="98" t="s">
        <v>330</v>
      </c>
      <c r="B163" s="99"/>
      <c r="C163" s="99"/>
      <c r="D163" s="100"/>
    </row>
    <row r="164" spans="1:3" ht="12.75">
      <c r="A164" s="40"/>
      <c r="B164" s="40"/>
      <c r="C164" s="40"/>
    </row>
    <row r="165" spans="1:9" ht="12.75">
      <c r="A165" s="107" t="s">
        <v>331</v>
      </c>
      <c r="B165" s="108"/>
      <c r="C165" s="41" t="s">
        <v>332</v>
      </c>
      <c r="D165" s="41" t="s">
        <v>333</v>
      </c>
      <c r="E165" s="41" t="s">
        <v>334</v>
      </c>
      <c r="F165" s="41" t="s">
        <v>335</v>
      </c>
      <c r="G165" s="41" t="s">
        <v>318</v>
      </c>
      <c r="H165" s="41" t="s">
        <v>320</v>
      </c>
      <c r="I165" s="41" t="s">
        <v>318</v>
      </c>
    </row>
    <row r="166" spans="1:9" ht="12.75">
      <c r="A166" s="49" t="s">
        <v>407</v>
      </c>
      <c r="B166" s="103" t="s">
        <v>336</v>
      </c>
      <c r="C166" s="103">
        <v>7</v>
      </c>
      <c r="D166" s="103">
        <v>6</v>
      </c>
      <c r="E166" s="103">
        <v>5</v>
      </c>
      <c r="F166" s="103">
        <f>SUM(C166:E167)</f>
        <v>18</v>
      </c>
      <c r="G166" s="105">
        <f>F166/3</f>
        <v>6</v>
      </c>
      <c r="H166" s="103">
        <v>0</v>
      </c>
      <c r="I166" s="105">
        <f>G166-H166</f>
        <v>6</v>
      </c>
    </row>
    <row r="167" spans="1:9" ht="12.75">
      <c r="A167" s="50" t="s">
        <v>91</v>
      </c>
      <c r="B167" s="104"/>
      <c r="C167" s="104"/>
      <c r="D167" s="104"/>
      <c r="E167" s="104"/>
      <c r="F167" s="104"/>
      <c r="G167" s="106"/>
      <c r="H167" s="104"/>
      <c r="I167" s="106"/>
    </row>
    <row r="168" spans="1:9" ht="12.75">
      <c r="A168" s="49" t="s">
        <v>408</v>
      </c>
      <c r="B168" s="103" t="s">
        <v>336</v>
      </c>
      <c r="C168" s="103">
        <v>15</v>
      </c>
      <c r="D168" s="103">
        <v>14</v>
      </c>
      <c r="E168" s="103">
        <v>14</v>
      </c>
      <c r="F168" s="103">
        <f>SUM(C168:E169)</f>
        <v>43</v>
      </c>
      <c r="G168" s="105">
        <f>F168/3</f>
        <v>14.333333333333334</v>
      </c>
      <c r="H168" s="103">
        <v>0</v>
      </c>
      <c r="I168" s="105">
        <f>G168-H168</f>
        <v>14.333333333333334</v>
      </c>
    </row>
    <row r="169" spans="1:9" ht="12.75">
      <c r="A169" s="50" t="s">
        <v>78</v>
      </c>
      <c r="B169" s="104"/>
      <c r="C169" s="104"/>
      <c r="D169" s="104"/>
      <c r="E169" s="104"/>
      <c r="F169" s="104"/>
      <c r="G169" s="106"/>
      <c r="H169" s="104"/>
      <c r="I169" s="106"/>
    </row>
    <row r="170" spans="1:9" ht="12.75">
      <c r="A170" s="49" t="s">
        <v>409</v>
      </c>
      <c r="B170" s="103" t="s">
        <v>336</v>
      </c>
      <c r="C170" s="103">
        <v>13</v>
      </c>
      <c r="D170" s="103">
        <v>14</v>
      </c>
      <c r="E170" s="103">
        <v>13</v>
      </c>
      <c r="F170" s="103">
        <f>SUM(C170:E171)</f>
        <v>40</v>
      </c>
      <c r="G170" s="105">
        <f>F170/3</f>
        <v>13.333333333333334</v>
      </c>
      <c r="H170" s="103">
        <v>0.5</v>
      </c>
      <c r="I170" s="105">
        <f>G170-H170</f>
        <v>12.833333333333334</v>
      </c>
    </row>
    <row r="171" spans="1:9" ht="12.75">
      <c r="A171" s="50" t="s">
        <v>78</v>
      </c>
      <c r="B171" s="104"/>
      <c r="C171" s="104"/>
      <c r="D171" s="104"/>
      <c r="E171" s="104"/>
      <c r="F171" s="104"/>
      <c r="G171" s="106"/>
      <c r="H171" s="104"/>
      <c r="I171" s="106"/>
    </row>
    <row r="172" spans="1:9" ht="12.75">
      <c r="A172" s="49" t="s">
        <v>410</v>
      </c>
      <c r="B172" s="103" t="s">
        <v>336</v>
      </c>
      <c r="C172" s="103">
        <v>10</v>
      </c>
      <c r="D172" s="103">
        <v>9</v>
      </c>
      <c r="E172" s="103">
        <v>9</v>
      </c>
      <c r="F172" s="103">
        <f>SUM(C172:E173)</f>
        <v>28</v>
      </c>
      <c r="G172" s="105">
        <f>F172/3</f>
        <v>9.333333333333334</v>
      </c>
      <c r="H172" s="103">
        <v>0.7</v>
      </c>
      <c r="I172" s="105">
        <f>G172-H172</f>
        <v>8.633333333333335</v>
      </c>
    </row>
    <row r="173" spans="1:9" ht="12.75">
      <c r="A173" s="50" t="s">
        <v>91</v>
      </c>
      <c r="B173" s="104"/>
      <c r="C173" s="104"/>
      <c r="D173" s="104"/>
      <c r="E173" s="104"/>
      <c r="F173" s="104"/>
      <c r="G173" s="106"/>
      <c r="H173" s="104"/>
      <c r="I173" s="106"/>
    </row>
    <row r="174" spans="1:9" ht="12.75">
      <c r="A174" s="49" t="s">
        <v>411</v>
      </c>
      <c r="B174" s="103" t="s">
        <v>336</v>
      </c>
      <c r="C174" s="103">
        <v>8</v>
      </c>
      <c r="D174" s="103">
        <v>7</v>
      </c>
      <c r="E174" s="103">
        <v>7</v>
      </c>
      <c r="F174" s="103">
        <f>SUM(C174:E175)</f>
        <v>22</v>
      </c>
      <c r="G174" s="105">
        <f>F174/3</f>
        <v>7.333333333333333</v>
      </c>
      <c r="H174" s="103">
        <v>0</v>
      </c>
      <c r="I174" s="105">
        <f>G174-H174</f>
        <v>7.333333333333333</v>
      </c>
    </row>
    <row r="175" spans="1:9" ht="12.75">
      <c r="A175" s="50" t="s">
        <v>91</v>
      </c>
      <c r="B175" s="104"/>
      <c r="C175" s="104"/>
      <c r="D175" s="104"/>
      <c r="E175" s="104"/>
      <c r="F175" s="104"/>
      <c r="G175" s="106"/>
      <c r="H175" s="104"/>
      <c r="I175" s="106"/>
    </row>
    <row r="176" ht="13.5" thickBot="1"/>
    <row r="177" spans="1:4" ht="13.5" thickBot="1">
      <c r="A177" s="98" t="s">
        <v>48</v>
      </c>
      <c r="B177" s="99"/>
      <c r="C177" s="99"/>
      <c r="D177" s="100"/>
    </row>
    <row r="178" spans="1:3" ht="12.75">
      <c r="A178" s="40"/>
      <c r="B178" s="40"/>
      <c r="C178" s="40"/>
    </row>
    <row r="179" spans="1:9" ht="12.75">
      <c r="A179" s="107" t="s">
        <v>331</v>
      </c>
      <c r="B179" s="108"/>
      <c r="C179" s="41" t="s">
        <v>332</v>
      </c>
      <c r="D179" s="41" t="s">
        <v>333</v>
      </c>
      <c r="E179" s="41" t="s">
        <v>334</v>
      </c>
      <c r="F179" s="41" t="s">
        <v>335</v>
      </c>
      <c r="G179" s="41" t="s">
        <v>318</v>
      </c>
      <c r="H179" s="41" t="s">
        <v>320</v>
      </c>
      <c r="I179" s="41" t="s">
        <v>318</v>
      </c>
    </row>
    <row r="180" spans="1:9" ht="12.75">
      <c r="A180" s="49" t="s">
        <v>412</v>
      </c>
      <c r="B180" s="103" t="s">
        <v>336</v>
      </c>
      <c r="C180" s="103">
        <v>18</v>
      </c>
      <c r="D180" s="103">
        <v>17</v>
      </c>
      <c r="E180" s="103">
        <v>18</v>
      </c>
      <c r="F180" s="103">
        <f>SUM(C180:E181)</f>
        <v>53</v>
      </c>
      <c r="G180" s="105">
        <f>F180/3</f>
        <v>17.666666666666668</v>
      </c>
      <c r="H180" s="103">
        <v>0</v>
      </c>
      <c r="I180" s="105">
        <f>G180-H180</f>
        <v>17.666666666666668</v>
      </c>
    </row>
    <row r="181" spans="1:9" ht="12.75">
      <c r="A181" s="50" t="s">
        <v>78</v>
      </c>
      <c r="B181" s="104"/>
      <c r="C181" s="104"/>
      <c r="D181" s="104"/>
      <c r="E181" s="104"/>
      <c r="F181" s="104"/>
      <c r="G181" s="106"/>
      <c r="H181" s="104"/>
      <c r="I181" s="106"/>
    </row>
    <row r="182" spans="1:9" ht="12.75">
      <c r="A182" s="49" t="s">
        <v>413</v>
      </c>
      <c r="B182" s="103" t="s">
        <v>336</v>
      </c>
      <c r="C182" s="103">
        <v>16</v>
      </c>
      <c r="D182" s="103">
        <v>15</v>
      </c>
      <c r="E182" s="103">
        <v>16</v>
      </c>
      <c r="F182" s="103">
        <f>SUM(C182:E183)</f>
        <v>47</v>
      </c>
      <c r="G182" s="105">
        <f>F182/3</f>
        <v>15.666666666666666</v>
      </c>
      <c r="H182" s="103">
        <v>0.5</v>
      </c>
      <c r="I182" s="105">
        <f>G182-H182</f>
        <v>15.166666666666666</v>
      </c>
    </row>
    <row r="183" spans="1:9" ht="12.75">
      <c r="A183" s="50" t="s">
        <v>88</v>
      </c>
      <c r="B183" s="104"/>
      <c r="C183" s="104"/>
      <c r="D183" s="104"/>
      <c r="E183" s="104"/>
      <c r="F183" s="104"/>
      <c r="G183" s="106"/>
      <c r="H183" s="104"/>
      <c r="I183" s="106"/>
    </row>
    <row r="184" spans="1:9" ht="12.75">
      <c r="A184" s="49" t="s">
        <v>414</v>
      </c>
      <c r="B184" s="103" t="s">
        <v>336</v>
      </c>
      <c r="C184" s="103">
        <v>9</v>
      </c>
      <c r="D184" s="103">
        <v>10</v>
      </c>
      <c r="E184" s="103">
        <v>10</v>
      </c>
      <c r="F184" s="103">
        <f>SUM(C184:E185)</f>
        <v>29</v>
      </c>
      <c r="G184" s="105">
        <f>F184/3</f>
        <v>9.666666666666666</v>
      </c>
      <c r="H184" s="103">
        <v>0.6</v>
      </c>
      <c r="I184" s="105">
        <f>G184-H184</f>
        <v>9.066666666666666</v>
      </c>
    </row>
    <row r="185" spans="1:9" ht="12.75">
      <c r="A185" s="50" t="s">
        <v>91</v>
      </c>
      <c r="B185" s="104"/>
      <c r="C185" s="104"/>
      <c r="D185" s="104"/>
      <c r="E185" s="104"/>
      <c r="F185" s="104"/>
      <c r="G185" s="106"/>
      <c r="H185" s="104"/>
      <c r="I185" s="106"/>
    </row>
    <row r="186" spans="1:9" ht="12.75">
      <c r="A186" s="49" t="s">
        <v>415</v>
      </c>
      <c r="B186" s="103" t="s">
        <v>336</v>
      </c>
      <c r="C186" s="103">
        <v>12</v>
      </c>
      <c r="D186" s="103">
        <v>12</v>
      </c>
      <c r="E186" s="103">
        <v>13</v>
      </c>
      <c r="F186" s="103">
        <f>SUM(C186:E187)</f>
        <v>37</v>
      </c>
      <c r="G186" s="105">
        <f>F186/3</f>
        <v>12.333333333333334</v>
      </c>
      <c r="H186" s="103">
        <v>2.7</v>
      </c>
      <c r="I186" s="105">
        <f>G186-H186</f>
        <v>9.633333333333333</v>
      </c>
    </row>
    <row r="187" spans="1:9" ht="12.75">
      <c r="A187" s="50" t="s">
        <v>75</v>
      </c>
      <c r="B187" s="104"/>
      <c r="C187" s="104"/>
      <c r="D187" s="104"/>
      <c r="E187" s="104"/>
      <c r="F187" s="104"/>
      <c r="G187" s="106"/>
      <c r="H187" s="104"/>
      <c r="I187" s="106"/>
    </row>
    <row r="188" spans="1:9" ht="12.75">
      <c r="A188" s="49" t="s">
        <v>416</v>
      </c>
      <c r="B188" s="103" t="s">
        <v>336</v>
      </c>
      <c r="C188" s="103">
        <v>17</v>
      </c>
      <c r="D188" s="103">
        <v>16</v>
      </c>
      <c r="E188" s="103">
        <v>17</v>
      </c>
      <c r="F188" s="103">
        <f>SUM(C188:E189)</f>
        <v>50</v>
      </c>
      <c r="G188" s="105">
        <f>F188/3</f>
        <v>16.666666666666668</v>
      </c>
      <c r="H188" s="103">
        <v>1.5</v>
      </c>
      <c r="I188" s="105">
        <f>G188-H188</f>
        <v>15.166666666666668</v>
      </c>
    </row>
    <row r="189" spans="1:9" ht="12.75">
      <c r="A189" s="50" t="s">
        <v>78</v>
      </c>
      <c r="B189" s="104"/>
      <c r="C189" s="104"/>
      <c r="D189" s="104"/>
      <c r="E189" s="104"/>
      <c r="F189" s="104"/>
      <c r="G189" s="106"/>
      <c r="H189" s="104"/>
      <c r="I189" s="106"/>
    </row>
    <row r="190" spans="1:9" ht="12.75">
      <c r="A190" s="49" t="s">
        <v>417</v>
      </c>
      <c r="B190" s="103" t="s">
        <v>336</v>
      </c>
      <c r="C190" s="103">
        <v>12</v>
      </c>
      <c r="D190" s="103">
        <v>11</v>
      </c>
      <c r="E190" s="103">
        <v>11.5</v>
      </c>
      <c r="F190" s="103">
        <f>SUM(C190:E191)</f>
        <v>34.5</v>
      </c>
      <c r="G190" s="105">
        <f>F190/3</f>
        <v>11.5</v>
      </c>
      <c r="H190" s="103">
        <v>0.1</v>
      </c>
      <c r="I190" s="105">
        <f>G190-H190</f>
        <v>11.4</v>
      </c>
    </row>
    <row r="191" spans="1:9" ht="12.75">
      <c r="A191" s="50" t="s">
        <v>80</v>
      </c>
      <c r="B191" s="104"/>
      <c r="C191" s="104"/>
      <c r="D191" s="104"/>
      <c r="E191" s="104"/>
      <c r="F191" s="104"/>
      <c r="G191" s="106"/>
      <c r="H191" s="104"/>
      <c r="I191" s="106"/>
    </row>
    <row r="192" spans="1:9" ht="13.5" thickBot="1">
      <c r="A192" s="51"/>
      <c r="B192" s="51"/>
      <c r="C192" s="51"/>
      <c r="D192" s="51"/>
      <c r="E192" s="51"/>
      <c r="F192" s="51"/>
      <c r="G192" s="51"/>
      <c r="H192" s="51"/>
      <c r="I192" s="51"/>
    </row>
    <row r="193" spans="1:9" ht="13.5" thickBot="1">
      <c r="A193" s="109" t="s">
        <v>337</v>
      </c>
      <c r="B193" s="110"/>
      <c r="C193" s="110"/>
      <c r="D193" s="111"/>
      <c r="E193" s="51"/>
      <c r="F193" s="51"/>
      <c r="G193" s="51"/>
      <c r="H193" s="51"/>
      <c r="I193" s="51"/>
    </row>
    <row r="194" spans="1:9" ht="12.75">
      <c r="A194" s="52"/>
      <c r="B194" s="52"/>
      <c r="C194" s="52"/>
      <c r="D194" s="51"/>
      <c r="E194" s="51"/>
      <c r="F194" s="51"/>
      <c r="G194" s="51"/>
      <c r="H194" s="51"/>
      <c r="I194" s="51"/>
    </row>
    <row r="195" spans="1:9" ht="12.75">
      <c r="A195" s="112" t="s">
        <v>331</v>
      </c>
      <c r="B195" s="113"/>
      <c r="C195" s="53" t="s">
        <v>332</v>
      </c>
      <c r="D195" s="53" t="s">
        <v>333</v>
      </c>
      <c r="E195" s="53" t="s">
        <v>334</v>
      </c>
      <c r="F195" s="53" t="s">
        <v>335</v>
      </c>
      <c r="G195" s="53" t="s">
        <v>318</v>
      </c>
      <c r="H195" s="53" t="s">
        <v>320</v>
      </c>
      <c r="I195" s="53" t="s">
        <v>318</v>
      </c>
    </row>
    <row r="196" spans="1:9" ht="12.75">
      <c r="A196" s="49" t="s">
        <v>418</v>
      </c>
      <c r="B196" s="103" t="s">
        <v>336</v>
      </c>
      <c r="C196" s="103">
        <v>21</v>
      </c>
      <c r="D196" s="103">
        <v>22</v>
      </c>
      <c r="E196" s="103">
        <v>22</v>
      </c>
      <c r="F196" s="103">
        <f>SUM(C196:E197)</f>
        <v>65</v>
      </c>
      <c r="G196" s="105">
        <f>F196/3</f>
        <v>21.666666666666668</v>
      </c>
      <c r="H196" s="103">
        <v>0</v>
      </c>
      <c r="I196" s="105">
        <f>G196-H196</f>
        <v>21.666666666666668</v>
      </c>
    </row>
    <row r="197" spans="1:9" ht="12.75">
      <c r="A197" s="50" t="s">
        <v>78</v>
      </c>
      <c r="B197" s="104"/>
      <c r="C197" s="104"/>
      <c r="D197" s="104"/>
      <c r="E197" s="104"/>
      <c r="F197" s="104"/>
      <c r="G197" s="106"/>
      <c r="H197" s="104"/>
      <c r="I197" s="106"/>
    </row>
    <row r="198" spans="1:9" ht="13.5" thickBot="1">
      <c r="A198" s="51"/>
      <c r="B198" s="51"/>
      <c r="C198" s="51"/>
      <c r="D198" s="51"/>
      <c r="E198" s="51"/>
      <c r="F198" s="51"/>
      <c r="G198" s="51"/>
      <c r="H198" s="51"/>
      <c r="I198" s="51"/>
    </row>
    <row r="199" spans="1:9" ht="13.5" thickBot="1">
      <c r="A199" s="109" t="s">
        <v>338</v>
      </c>
      <c r="B199" s="110"/>
      <c r="C199" s="110"/>
      <c r="D199" s="111"/>
      <c r="E199" s="51"/>
      <c r="F199" s="51"/>
      <c r="G199" s="51"/>
      <c r="H199" s="51"/>
      <c r="I199" s="51"/>
    </row>
    <row r="200" spans="1:9" ht="12.75">
      <c r="A200" s="52"/>
      <c r="B200" s="52"/>
      <c r="C200" s="52"/>
      <c r="D200" s="51"/>
      <c r="E200" s="51"/>
      <c r="F200" s="51"/>
      <c r="G200" s="51"/>
      <c r="H200" s="51"/>
      <c r="I200" s="51"/>
    </row>
    <row r="201" spans="1:9" ht="12.75">
      <c r="A201" s="112" t="s">
        <v>331</v>
      </c>
      <c r="B201" s="113"/>
      <c r="C201" s="53" t="s">
        <v>332</v>
      </c>
      <c r="D201" s="53" t="s">
        <v>333</v>
      </c>
      <c r="E201" s="53" t="s">
        <v>334</v>
      </c>
      <c r="F201" s="53" t="s">
        <v>335</v>
      </c>
      <c r="G201" s="53" t="s">
        <v>318</v>
      </c>
      <c r="H201" s="53" t="s">
        <v>320</v>
      </c>
      <c r="I201" s="53" t="s">
        <v>318</v>
      </c>
    </row>
    <row r="202" spans="1:9" ht="12.75">
      <c r="A202" s="49" t="s">
        <v>419</v>
      </c>
      <c r="B202" s="103" t="s">
        <v>336</v>
      </c>
      <c r="C202" s="103">
        <v>23</v>
      </c>
      <c r="D202" s="103">
        <v>22</v>
      </c>
      <c r="E202" s="103">
        <v>22</v>
      </c>
      <c r="F202" s="103">
        <f>SUM(C202:E203)</f>
        <v>67</v>
      </c>
      <c r="G202" s="105">
        <f>F202/3</f>
        <v>22.333333333333332</v>
      </c>
      <c r="H202" s="103">
        <v>3.9</v>
      </c>
      <c r="I202" s="105">
        <f>G202-H202</f>
        <v>18.433333333333334</v>
      </c>
    </row>
    <row r="203" spans="1:9" ht="12.75">
      <c r="A203" s="50" t="s">
        <v>88</v>
      </c>
      <c r="B203" s="104"/>
      <c r="C203" s="104"/>
      <c r="D203" s="104"/>
      <c r="E203" s="104"/>
      <c r="F203" s="104"/>
      <c r="G203" s="106"/>
      <c r="H203" s="104"/>
      <c r="I203" s="106"/>
    </row>
    <row r="204" spans="1:9" ht="12.75">
      <c r="A204" s="49" t="s">
        <v>420</v>
      </c>
      <c r="B204" s="103" t="s">
        <v>336</v>
      </c>
      <c r="C204" s="103">
        <v>19</v>
      </c>
      <c r="D204" s="103">
        <v>19</v>
      </c>
      <c r="E204" s="103">
        <v>20</v>
      </c>
      <c r="F204" s="103">
        <f>SUM(C204:E205)</f>
        <v>58</v>
      </c>
      <c r="G204" s="105">
        <f>F204/3</f>
        <v>19.333333333333332</v>
      </c>
      <c r="H204" s="103">
        <v>2</v>
      </c>
      <c r="I204" s="105">
        <f>G204-H204</f>
        <v>17.333333333333332</v>
      </c>
    </row>
    <row r="205" spans="1:9" ht="12.75">
      <c r="A205" s="50" t="s">
        <v>99</v>
      </c>
      <c r="B205" s="104"/>
      <c r="C205" s="104"/>
      <c r="D205" s="104"/>
      <c r="E205" s="104"/>
      <c r="F205" s="104"/>
      <c r="G205" s="106"/>
      <c r="H205" s="104"/>
      <c r="I205" s="106"/>
    </row>
    <row r="206" spans="1:9" ht="12.75">
      <c r="A206" s="49" t="s">
        <v>421</v>
      </c>
      <c r="B206" s="103" t="s">
        <v>336</v>
      </c>
      <c r="C206" s="103">
        <v>14</v>
      </c>
      <c r="D206" s="103">
        <v>14</v>
      </c>
      <c r="E206" s="103">
        <v>15</v>
      </c>
      <c r="F206" s="103">
        <f>SUM(C206:E207)</f>
        <v>43</v>
      </c>
      <c r="G206" s="105">
        <f>F206/3</f>
        <v>14.333333333333334</v>
      </c>
      <c r="H206" s="103">
        <v>1.5</v>
      </c>
      <c r="I206" s="105">
        <f>G206-H206</f>
        <v>12.833333333333334</v>
      </c>
    </row>
    <row r="207" spans="1:9" ht="12.75">
      <c r="A207" s="50" t="s">
        <v>75</v>
      </c>
      <c r="B207" s="104"/>
      <c r="C207" s="104"/>
      <c r="D207" s="104"/>
      <c r="E207" s="104"/>
      <c r="F207" s="104"/>
      <c r="G207" s="106"/>
      <c r="H207" s="104"/>
      <c r="I207" s="106"/>
    </row>
    <row r="208" spans="1:9" ht="12.75">
      <c r="A208" s="49" t="s">
        <v>422</v>
      </c>
      <c r="B208" s="103" t="s">
        <v>336</v>
      </c>
      <c r="C208" s="57"/>
      <c r="D208" s="57"/>
      <c r="E208" s="57"/>
      <c r="F208" s="103">
        <f>SUM(C208:E209)</f>
        <v>0</v>
      </c>
      <c r="G208" s="105">
        <f>F208/3</f>
        <v>0</v>
      </c>
      <c r="H208" s="103"/>
      <c r="I208" s="105">
        <f>G208-H208</f>
        <v>0</v>
      </c>
    </row>
    <row r="209" spans="1:9" ht="12.75">
      <c r="A209" s="50" t="s">
        <v>91</v>
      </c>
      <c r="B209" s="104"/>
      <c r="C209" s="58"/>
      <c r="D209" s="58"/>
      <c r="E209" s="58"/>
      <c r="F209" s="104"/>
      <c r="G209" s="106"/>
      <c r="H209" s="104"/>
      <c r="I209" s="106"/>
    </row>
    <row r="210" spans="1:9" ht="12.75">
      <c r="A210" s="49" t="s">
        <v>423</v>
      </c>
      <c r="B210" s="103" t="s">
        <v>336</v>
      </c>
      <c r="C210" s="103">
        <v>24</v>
      </c>
      <c r="D210" s="103">
        <v>23</v>
      </c>
      <c r="E210" s="103">
        <v>23</v>
      </c>
      <c r="F210" s="103">
        <f>SUM(C210:E211)</f>
        <v>70</v>
      </c>
      <c r="G210" s="105">
        <f>F210/3</f>
        <v>23.333333333333332</v>
      </c>
      <c r="H210" s="103">
        <v>3.3</v>
      </c>
      <c r="I210" s="105">
        <f>G210-H210</f>
        <v>20.03333333333333</v>
      </c>
    </row>
    <row r="211" spans="1:9" ht="12.75">
      <c r="A211" s="50" t="s">
        <v>91</v>
      </c>
      <c r="B211" s="104"/>
      <c r="C211" s="104"/>
      <c r="D211" s="104"/>
      <c r="E211" s="104"/>
      <c r="F211" s="104"/>
      <c r="G211" s="106"/>
      <c r="H211" s="104"/>
      <c r="I211" s="106"/>
    </row>
    <row r="212" spans="1:9" ht="12.75">
      <c r="A212" s="49" t="s">
        <v>424</v>
      </c>
      <c r="B212" s="103" t="s">
        <v>336</v>
      </c>
      <c r="C212" s="103">
        <v>26</v>
      </c>
      <c r="D212" s="103">
        <v>25</v>
      </c>
      <c r="E212" s="103">
        <v>25</v>
      </c>
      <c r="F212" s="103">
        <f>SUM(C212:E213)</f>
        <v>76</v>
      </c>
      <c r="G212" s="105">
        <f>F212/3</f>
        <v>25.333333333333332</v>
      </c>
      <c r="H212" s="103">
        <v>1.5</v>
      </c>
      <c r="I212" s="105">
        <f>G212-H212</f>
        <v>23.833333333333332</v>
      </c>
    </row>
    <row r="213" spans="1:9" ht="12.75">
      <c r="A213" s="50" t="s">
        <v>80</v>
      </c>
      <c r="B213" s="104"/>
      <c r="C213" s="104"/>
      <c r="D213" s="104"/>
      <c r="E213" s="104"/>
      <c r="F213" s="104"/>
      <c r="G213" s="106"/>
      <c r="H213" s="104"/>
      <c r="I213" s="106"/>
    </row>
    <row r="214" spans="1:9" ht="13.5" thickBot="1">
      <c r="A214" s="51"/>
      <c r="B214" s="51"/>
      <c r="C214" s="51"/>
      <c r="D214" s="51"/>
      <c r="E214" s="51"/>
      <c r="F214" s="51"/>
      <c r="G214" s="51"/>
      <c r="H214" s="51"/>
      <c r="I214" s="51"/>
    </row>
    <row r="215" spans="1:9" ht="13.5" thickBot="1">
      <c r="A215" s="109" t="s">
        <v>339</v>
      </c>
      <c r="B215" s="110"/>
      <c r="C215" s="110"/>
      <c r="D215" s="111"/>
      <c r="E215" s="51"/>
      <c r="F215" s="51"/>
      <c r="G215" s="51"/>
      <c r="H215" s="51"/>
      <c r="I215" s="51"/>
    </row>
    <row r="216" spans="1:9" ht="12.75">
      <c r="A216" s="52"/>
      <c r="B216" s="52"/>
      <c r="C216" s="52"/>
      <c r="D216" s="51"/>
      <c r="E216" s="51"/>
      <c r="F216" s="51"/>
      <c r="G216" s="51"/>
      <c r="H216" s="51"/>
      <c r="I216" s="51"/>
    </row>
    <row r="217" spans="1:9" ht="12.75">
      <c r="A217" s="112" t="s">
        <v>331</v>
      </c>
      <c r="B217" s="113"/>
      <c r="C217" s="53" t="s">
        <v>332</v>
      </c>
      <c r="D217" s="53" t="s">
        <v>333</v>
      </c>
      <c r="E217" s="53" t="s">
        <v>334</v>
      </c>
      <c r="F217" s="53" t="s">
        <v>335</v>
      </c>
      <c r="G217" s="53" t="s">
        <v>318</v>
      </c>
      <c r="H217" s="53" t="s">
        <v>320</v>
      </c>
      <c r="I217" s="53" t="s">
        <v>318</v>
      </c>
    </row>
    <row r="218" spans="1:9" ht="12.75">
      <c r="A218" s="49" t="s">
        <v>425</v>
      </c>
      <c r="B218" s="103" t="s">
        <v>336</v>
      </c>
      <c r="C218" s="103">
        <v>14</v>
      </c>
      <c r="D218" s="103">
        <v>14</v>
      </c>
      <c r="E218" s="103">
        <v>15</v>
      </c>
      <c r="F218" s="103">
        <f>SUM(C218:E219)</f>
        <v>43</v>
      </c>
      <c r="G218" s="105">
        <f>F218/3</f>
        <v>14.333333333333334</v>
      </c>
      <c r="H218" s="103">
        <v>2.9</v>
      </c>
      <c r="I218" s="105">
        <f>G218-H218</f>
        <v>11.433333333333334</v>
      </c>
    </row>
    <row r="219" spans="1:9" ht="12.75">
      <c r="A219" s="50" t="s">
        <v>88</v>
      </c>
      <c r="B219" s="104"/>
      <c r="C219" s="104"/>
      <c r="D219" s="104"/>
      <c r="E219" s="104"/>
      <c r="F219" s="104"/>
      <c r="G219" s="106"/>
      <c r="H219" s="104"/>
      <c r="I219" s="106"/>
    </row>
    <row r="220" spans="1:9" ht="12.75">
      <c r="A220" s="49" t="s">
        <v>426</v>
      </c>
      <c r="B220" s="103" t="s">
        <v>336</v>
      </c>
      <c r="C220" s="103">
        <v>30</v>
      </c>
      <c r="D220" s="103">
        <v>30</v>
      </c>
      <c r="E220" s="103">
        <v>30</v>
      </c>
      <c r="F220" s="103">
        <f>SUM(C220:E221)</f>
        <v>90</v>
      </c>
      <c r="G220" s="105">
        <f>F220/3</f>
        <v>30</v>
      </c>
      <c r="H220" s="103">
        <v>2.1</v>
      </c>
      <c r="I220" s="105">
        <f>G220-H220</f>
        <v>27.9</v>
      </c>
    </row>
    <row r="221" spans="1:9" ht="12.75">
      <c r="A221" s="50" t="s">
        <v>88</v>
      </c>
      <c r="B221" s="104"/>
      <c r="C221" s="104"/>
      <c r="D221" s="104"/>
      <c r="E221" s="104"/>
      <c r="F221" s="104"/>
      <c r="G221" s="106"/>
      <c r="H221" s="104"/>
      <c r="I221" s="106"/>
    </row>
    <row r="222" spans="1:9" ht="12.75">
      <c r="A222" s="49" t="s">
        <v>427</v>
      </c>
      <c r="B222" s="103" t="s">
        <v>336</v>
      </c>
      <c r="C222" s="103">
        <v>17</v>
      </c>
      <c r="D222" s="103">
        <v>17</v>
      </c>
      <c r="E222" s="103">
        <v>18</v>
      </c>
      <c r="F222" s="103">
        <f>SUM(C222:E223)</f>
        <v>52</v>
      </c>
      <c r="G222" s="105">
        <f>F222/3</f>
        <v>17.333333333333332</v>
      </c>
      <c r="H222" s="103">
        <v>4</v>
      </c>
      <c r="I222" s="105">
        <f>G222-H222</f>
        <v>13.333333333333332</v>
      </c>
    </row>
    <row r="223" spans="1:9" ht="12.75">
      <c r="A223" s="50" t="s">
        <v>88</v>
      </c>
      <c r="B223" s="104"/>
      <c r="C223" s="104"/>
      <c r="D223" s="104"/>
      <c r="E223" s="104"/>
      <c r="F223" s="104"/>
      <c r="G223" s="106"/>
      <c r="H223" s="104"/>
      <c r="I223" s="106"/>
    </row>
    <row r="224" spans="1:9" ht="12.75">
      <c r="A224" s="49" t="s">
        <v>428</v>
      </c>
      <c r="B224" s="103" t="s">
        <v>336</v>
      </c>
      <c r="C224" s="103">
        <v>15</v>
      </c>
      <c r="D224" s="103">
        <v>15</v>
      </c>
      <c r="E224" s="103">
        <v>13</v>
      </c>
      <c r="F224" s="103">
        <f>SUM(C224:E225)</f>
        <v>43</v>
      </c>
      <c r="G224" s="105">
        <f>F224/3</f>
        <v>14.333333333333334</v>
      </c>
      <c r="H224" s="103">
        <v>4.4</v>
      </c>
      <c r="I224" s="105">
        <f>G224-H224</f>
        <v>9.933333333333334</v>
      </c>
    </row>
    <row r="225" spans="1:9" ht="12.75">
      <c r="A225" s="50" t="s">
        <v>99</v>
      </c>
      <c r="B225" s="104"/>
      <c r="C225" s="104"/>
      <c r="D225" s="104"/>
      <c r="E225" s="104"/>
      <c r="F225" s="104"/>
      <c r="G225" s="106"/>
      <c r="H225" s="104"/>
      <c r="I225" s="106"/>
    </row>
    <row r="226" spans="1:9" ht="12.75">
      <c r="A226" s="42" t="s">
        <v>429</v>
      </c>
      <c r="B226" s="103" t="s">
        <v>336</v>
      </c>
      <c r="C226" s="103">
        <v>18</v>
      </c>
      <c r="D226" s="103">
        <v>18</v>
      </c>
      <c r="E226" s="103">
        <v>19</v>
      </c>
      <c r="F226" s="103">
        <f>SUM(C226:E227)</f>
        <v>55</v>
      </c>
      <c r="G226" s="105">
        <f>F226/3</f>
        <v>18.333333333333332</v>
      </c>
      <c r="H226" s="103">
        <v>2.9</v>
      </c>
      <c r="I226" s="105">
        <f>G226-H226</f>
        <v>15.433333333333332</v>
      </c>
    </row>
    <row r="227" spans="1:9" ht="12.75">
      <c r="A227" s="43" t="s">
        <v>99</v>
      </c>
      <c r="B227" s="104"/>
      <c r="C227" s="104"/>
      <c r="D227" s="104"/>
      <c r="E227" s="104"/>
      <c r="F227" s="104"/>
      <c r="G227" s="106"/>
      <c r="H227" s="104"/>
      <c r="I227" s="106"/>
    </row>
    <row r="228" spans="1:9" ht="12.75">
      <c r="A228" s="42" t="s">
        <v>430</v>
      </c>
      <c r="B228" s="103" t="s">
        <v>336</v>
      </c>
      <c r="C228" s="103">
        <v>16</v>
      </c>
      <c r="D228" s="103">
        <v>16</v>
      </c>
      <c r="E228" s="103">
        <v>18</v>
      </c>
      <c r="F228" s="103">
        <f>SUM(C228:E229)</f>
        <v>50</v>
      </c>
      <c r="G228" s="105">
        <f>F228/3</f>
        <v>16.666666666666668</v>
      </c>
      <c r="H228" s="103">
        <v>3.2</v>
      </c>
      <c r="I228" s="105">
        <f>G228-H228</f>
        <v>13.466666666666669</v>
      </c>
    </row>
    <row r="229" spans="1:9" ht="12.75">
      <c r="A229" s="43" t="s">
        <v>75</v>
      </c>
      <c r="B229" s="104"/>
      <c r="C229" s="104"/>
      <c r="D229" s="104"/>
      <c r="E229" s="104"/>
      <c r="F229" s="104"/>
      <c r="G229" s="106"/>
      <c r="H229" s="104"/>
      <c r="I229" s="106"/>
    </row>
    <row r="230" spans="1:9" ht="13.5" thickBot="1">
      <c r="A230" s="52"/>
      <c r="B230" s="52"/>
      <c r="C230" s="52"/>
      <c r="D230" s="51"/>
      <c r="E230" s="51"/>
      <c r="F230" s="51"/>
      <c r="G230" s="51"/>
      <c r="H230" s="51"/>
      <c r="I230" s="51"/>
    </row>
    <row r="231" spans="1:9" ht="13.5" thickBot="1">
      <c r="A231" s="109" t="s">
        <v>340</v>
      </c>
      <c r="B231" s="110"/>
      <c r="C231" s="110"/>
      <c r="D231" s="111"/>
      <c r="E231" s="51"/>
      <c r="F231" s="51"/>
      <c r="G231" s="51"/>
      <c r="H231" s="51"/>
      <c r="I231" s="51"/>
    </row>
    <row r="232" spans="1:9" ht="12.75">
      <c r="A232" s="52"/>
      <c r="B232" s="52"/>
      <c r="C232" s="52"/>
      <c r="D232" s="51"/>
      <c r="E232" s="51"/>
      <c r="F232" s="51"/>
      <c r="G232" s="51"/>
      <c r="H232" s="51"/>
      <c r="I232" s="51"/>
    </row>
    <row r="233" spans="1:9" ht="12.75">
      <c r="A233" s="112" t="s">
        <v>331</v>
      </c>
      <c r="B233" s="113"/>
      <c r="C233" s="53" t="s">
        <v>332</v>
      </c>
      <c r="D233" s="53" t="s">
        <v>333</v>
      </c>
      <c r="E233" s="53" t="s">
        <v>334</v>
      </c>
      <c r="F233" s="53" t="s">
        <v>335</v>
      </c>
      <c r="G233" s="53" t="s">
        <v>318</v>
      </c>
      <c r="H233" s="53" t="s">
        <v>320</v>
      </c>
      <c r="I233" s="53" t="s">
        <v>318</v>
      </c>
    </row>
    <row r="234" spans="1:9" ht="12.75">
      <c r="A234" s="49" t="s">
        <v>431</v>
      </c>
      <c r="B234" s="103" t="s">
        <v>336</v>
      </c>
      <c r="C234" s="103">
        <v>13</v>
      </c>
      <c r="D234" s="103">
        <v>14</v>
      </c>
      <c r="E234" s="103">
        <v>13</v>
      </c>
      <c r="F234" s="103">
        <f>SUM(C234:E235)</f>
        <v>40</v>
      </c>
      <c r="G234" s="105">
        <f>F234/3</f>
        <v>13.333333333333334</v>
      </c>
      <c r="H234" s="103">
        <v>4.6</v>
      </c>
      <c r="I234" s="105">
        <f>G234-H234</f>
        <v>8.733333333333334</v>
      </c>
    </row>
    <row r="235" spans="1:9" ht="12.75">
      <c r="A235" s="50" t="s">
        <v>88</v>
      </c>
      <c r="B235" s="104"/>
      <c r="C235" s="104"/>
      <c r="D235" s="104"/>
      <c r="E235" s="104"/>
      <c r="F235" s="104"/>
      <c r="G235" s="106"/>
      <c r="H235" s="104"/>
      <c r="I235" s="106"/>
    </row>
    <row r="236" spans="1:9" ht="12.75">
      <c r="A236" s="49" t="s">
        <v>432</v>
      </c>
      <c r="B236" s="103" t="s">
        <v>336</v>
      </c>
      <c r="C236" s="103">
        <v>29</v>
      </c>
      <c r="D236" s="103">
        <v>29</v>
      </c>
      <c r="E236" s="103">
        <v>29</v>
      </c>
      <c r="F236" s="103">
        <f>SUM(C236:E237)</f>
        <v>87</v>
      </c>
      <c r="G236" s="105">
        <f>F236/3</f>
        <v>29</v>
      </c>
      <c r="H236" s="103">
        <v>2.5</v>
      </c>
      <c r="I236" s="105">
        <f>G236-H236</f>
        <v>26.5</v>
      </c>
    </row>
    <row r="237" spans="1:9" ht="12.75">
      <c r="A237" s="50" t="s">
        <v>99</v>
      </c>
      <c r="B237" s="104"/>
      <c r="C237" s="104"/>
      <c r="D237" s="104"/>
      <c r="E237" s="104"/>
      <c r="F237" s="104"/>
      <c r="G237" s="106"/>
      <c r="H237" s="104"/>
      <c r="I237" s="106"/>
    </row>
    <row r="238" spans="1:9" ht="12.75">
      <c r="A238" s="49" t="s">
        <v>433</v>
      </c>
      <c r="B238" s="103" t="s">
        <v>336</v>
      </c>
      <c r="C238" s="103">
        <v>34</v>
      </c>
      <c r="D238" s="103">
        <v>35</v>
      </c>
      <c r="E238" s="103">
        <v>34</v>
      </c>
      <c r="F238" s="103">
        <f>SUM(C238:E239)</f>
        <v>103</v>
      </c>
      <c r="G238" s="105">
        <f>F238/3</f>
        <v>34.333333333333336</v>
      </c>
      <c r="H238" s="103">
        <v>2</v>
      </c>
      <c r="I238" s="105">
        <f>G238-H238</f>
        <v>32.333333333333336</v>
      </c>
    </row>
    <row r="239" spans="1:9" ht="12.75">
      <c r="A239" s="50" t="s">
        <v>80</v>
      </c>
      <c r="B239" s="104"/>
      <c r="C239" s="104"/>
      <c r="D239" s="104"/>
      <c r="E239" s="104"/>
      <c r="F239" s="104"/>
      <c r="G239" s="106"/>
      <c r="H239" s="104"/>
      <c r="I239" s="106"/>
    </row>
    <row r="240" ht="13.5" thickBot="1"/>
    <row r="241" spans="1:10" ht="13.5" thickBot="1">
      <c r="A241" s="95" t="s">
        <v>341</v>
      </c>
      <c r="B241" s="96"/>
      <c r="C241" s="96"/>
      <c r="D241" s="96"/>
      <c r="E241" s="96"/>
      <c r="F241" s="96"/>
      <c r="G241" s="96"/>
      <c r="H241" s="96"/>
      <c r="I241" s="97"/>
      <c r="J241" s="39"/>
    </row>
    <row r="242" ht="13.5" thickBot="1">
      <c r="J242" s="39"/>
    </row>
    <row r="243" spans="1:10" ht="13.5" thickBot="1">
      <c r="A243" s="98" t="s">
        <v>434</v>
      </c>
      <c r="B243" s="99"/>
      <c r="C243" s="100"/>
      <c r="J243" s="39"/>
    </row>
    <row r="244" spans="1:10" ht="12.75">
      <c r="A244" s="40"/>
      <c r="B244" s="40"/>
      <c r="C244" s="40"/>
      <c r="J244" s="39"/>
    </row>
    <row r="245" spans="1:10" ht="12.75">
      <c r="A245" s="41" t="s">
        <v>313</v>
      </c>
      <c r="B245" s="41"/>
      <c r="C245" s="41" t="s">
        <v>314</v>
      </c>
      <c r="D245" s="41" t="s">
        <v>315</v>
      </c>
      <c r="E245" s="41" t="s">
        <v>316</v>
      </c>
      <c r="F245" s="41" t="s">
        <v>317</v>
      </c>
      <c r="G245" s="41" t="s">
        <v>318</v>
      </c>
      <c r="H245" s="41" t="s">
        <v>319</v>
      </c>
      <c r="I245" s="41" t="s">
        <v>320</v>
      </c>
      <c r="J245" s="41" t="s">
        <v>318</v>
      </c>
    </row>
    <row r="246" spans="1:10" ht="12.75">
      <c r="A246" s="42" t="s">
        <v>435</v>
      </c>
      <c r="B246" s="42" t="s">
        <v>321</v>
      </c>
      <c r="C246" s="42">
        <v>1.2</v>
      </c>
      <c r="D246" s="42">
        <v>1.2</v>
      </c>
      <c r="E246" s="42">
        <v>1.2</v>
      </c>
      <c r="F246" s="42">
        <f>SUM(C246:E246)</f>
        <v>3.5999999999999996</v>
      </c>
      <c r="G246" s="90">
        <f>F246+F247</f>
        <v>7.3</v>
      </c>
      <c r="H246" s="90">
        <f>G246/3</f>
        <v>2.433333333333333</v>
      </c>
      <c r="I246" s="101">
        <v>0</v>
      </c>
      <c r="J246" s="90">
        <f>H246-I246</f>
        <v>2.433333333333333</v>
      </c>
    </row>
    <row r="247" spans="1:10" ht="12.75">
      <c r="A247" s="43" t="s">
        <v>78</v>
      </c>
      <c r="B247" s="42" t="s">
        <v>322</v>
      </c>
      <c r="C247" s="42">
        <v>1.2</v>
      </c>
      <c r="D247" s="42">
        <v>1.2</v>
      </c>
      <c r="E247" s="42">
        <v>1.3</v>
      </c>
      <c r="F247" s="42">
        <f>SUM(C247:E247)</f>
        <v>3.7</v>
      </c>
      <c r="G247" s="91"/>
      <c r="H247" s="91"/>
      <c r="I247" s="102"/>
      <c r="J247" s="91"/>
    </row>
    <row r="248" ht="13.5" thickBot="1">
      <c r="J248" s="39"/>
    </row>
    <row r="249" spans="1:10" ht="13.5" thickBot="1">
      <c r="A249" s="98" t="s">
        <v>324</v>
      </c>
      <c r="B249" s="99"/>
      <c r="C249" s="100"/>
      <c r="J249" s="39"/>
    </row>
    <row r="250" spans="1:10" ht="12.75">
      <c r="A250" s="40"/>
      <c r="B250" s="40"/>
      <c r="C250" s="40"/>
      <c r="J250" s="39"/>
    </row>
    <row r="251" spans="1:10" ht="12.75">
      <c r="A251" s="41" t="s">
        <v>313</v>
      </c>
      <c r="B251" s="41"/>
      <c r="C251" s="41" t="s">
        <v>314</v>
      </c>
      <c r="D251" s="41" t="s">
        <v>315</v>
      </c>
      <c r="E251" s="41" t="s">
        <v>316</v>
      </c>
      <c r="F251" s="41" t="s">
        <v>317</v>
      </c>
      <c r="G251" s="41" t="s">
        <v>318</v>
      </c>
      <c r="H251" s="41" t="s">
        <v>319</v>
      </c>
      <c r="I251" s="41" t="s">
        <v>320</v>
      </c>
      <c r="J251" s="41" t="s">
        <v>318</v>
      </c>
    </row>
    <row r="252" spans="1:10" ht="12.75">
      <c r="A252" s="42" t="s">
        <v>436</v>
      </c>
      <c r="B252" s="42" t="s">
        <v>321</v>
      </c>
      <c r="C252" s="42">
        <v>2.4</v>
      </c>
      <c r="D252" s="42">
        <v>2.4</v>
      </c>
      <c r="E252" s="42">
        <v>2.5</v>
      </c>
      <c r="F252" s="42">
        <f>SUM(C252:E252)</f>
        <v>7.3</v>
      </c>
      <c r="G252" s="90">
        <f>F252+F253</f>
        <v>14.599999999999998</v>
      </c>
      <c r="H252" s="90">
        <f>G252/3</f>
        <v>4.866666666666666</v>
      </c>
      <c r="I252" s="101">
        <v>0</v>
      </c>
      <c r="J252" s="90">
        <f>H252-I252</f>
        <v>4.866666666666666</v>
      </c>
    </row>
    <row r="253" spans="1:10" ht="12.75">
      <c r="A253" s="43" t="s">
        <v>88</v>
      </c>
      <c r="B253" s="42" t="s">
        <v>322</v>
      </c>
      <c r="C253" s="42">
        <v>2.4</v>
      </c>
      <c r="D253" s="42">
        <v>2.3</v>
      </c>
      <c r="E253" s="42">
        <v>2.6</v>
      </c>
      <c r="F253" s="42">
        <f>SUM(C253:E253)</f>
        <v>7.299999999999999</v>
      </c>
      <c r="G253" s="91"/>
      <c r="H253" s="91"/>
      <c r="I253" s="102"/>
      <c r="J253" s="91"/>
    </row>
    <row r="254" spans="1:10" ht="13.5" thickBot="1">
      <c r="A254" s="44"/>
      <c r="B254" s="45"/>
      <c r="C254" s="45"/>
      <c r="D254" s="45"/>
      <c r="E254" s="45"/>
      <c r="J254" s="39"/>
    </row>
    <row r="255" spans="1:10" ht="13.5" thickBot="1">
      <c r="A255" s="98" t="s">
        <v>326</v>
      </c>
      <c r="B255" s="99"/>
      <c r="C255" s="100"/>
      <c r="J255" s="39"/>
    </row>
    <row r="256" spans="1:10" ht="12.75">
      <c r="A256" s="46"/>
      <c r="B256" s="46"/>
      <c r="C256" s="46"/>
      <c r="J256" s="39"/>
    </row>
    <row r="257" spans="1:10" ht="12.75">
      <c r="A257" s="41" t="s">
        <v>313</v>
      </c>
      <c r="B257" s="41"/>
      <c r="C257" s="41" t="s">
        <v>314</v>
      </c>
      <c r="D257" s="41" t="s">
        <v>315</v>
      </c>
      <c r="E257" s="41" t="s">
        <v>316</v>
      </c>
      <c r="F257" s="41" t="s">
        <v>317</v>
      </c>
      <c r="G257" s="41" t="s">
        <v>318</v>
      </c>
      <c r="H257" s="41" t="s">
        <v>319</v>
      </c>
      <c r="I257" s="41" t="s">
        <v>320</v>
      </c>
      <c r="J257" s="41" t="s">
        <v>318</v>
      </c>
    </row>
    <row r="258" spans="1:10" ht="12.75">
      <c r="A258" s="42" t="s">
        <v>437</v>
      </c>
      <c r="B258" s="42" t="s">
        <v>321</v>
      </c>
      <c r="C258" s="42">
        <v>4.6</v>
      </c>
      <c r="D258" s="42">
        <v>4.5</v>
      </c>
      <c r="E258" s="42">
        <v>4.5</v>
      </c>
      <c r="F258" s="42">
        <f>SUM(C258:E258)</f>
        <v>13.6</v>
      </c>
      <c r="G258" s="90">
        <f>F258+F259</f>
        <v>27.1</v>
      </c>
      <c r="H258" s="90">
        <f>G258/3</f>
        <v>9.033333333333333</v>
      </c>
      <c r="I258" s="101">
        <v>0.2</v>
      </c>
      <c r="J258" s="90">
        <f>H258-I258</f>
        <v>8.833333333333334</v>
      </c>
    </row>
    <row r="259" spans="1:10" ht="12.75">
      <c r="A259" s="43" t="s">
        <v>80</v>
      </c>
      <c r="B259" s="42" t="s">
        <v>322</v>
      </c>
      <c r="C259" s="42">
        <v>4.6</v>
      </c>
      <c r="D259" s="42">
        <v>4.4</v>
      </c>
      <c r="E259" s="42">
        <v>4.5</v>
      </c>
      <c r="F259" s="42">
        <f>SUM(C259:E259)</f>
        <v>13.5</v>
      </c>
      <c r="G259" s="91"/>
      <c r="H259" s="91"/>
      <c r="I259" s="102"/>
      <c r="J259" s="91"/>
    </row>
    <row r="260" ht="13.5" thickBot="1">
      <c r="F260" s="45"/>
    </row>
    <row r="261" spans="1:10" ht="13.5" thickBot="1">
      <c r="A261" s="98" t="s">
        <v>327</v>
      </c>
      <c r="B261" s="99"/>
      <c r="C261" s="100"/>
      <c r="F261" s="45"/>
      <c r="J261" s="39"/>
    </row>
    <row r="262" spans="1:10" ht="12.75">
      <c r="A262" s="46"/>
      <c r="B262" s="46"/>
      <c r="C262" s="46"/>
      <c r="F262" s="45"/>
      <c r="J262" s="39"/>
    </row>
    <row r="263" spans="1:10" ht="12.75">
      <c r="A263" s="41" t="s">
        <v>313</v>
      </c>
      <c r="B263" s="41"/>
      <c r="C263" s="41" t="s">
        <v>314</v>
      </c>
      <c r="D263" s="41" t="s">
        <v>315</v>
      </c>
      <c r="E263" s="41" t="s">
        <v>316</v>
      </c>
      <c r="F263" s="42" t="s">
        <v>317</v>
      </c>
      <c r="G263" s="41" t="s">
        <v>318</v>
      </c>
      <c r="H263" s="41" t="s">
        <v>319</v>
      </c>
      <c r="I263" s="41" t="s">
        <v>320</v>
      </c>
      <c r="J263" s="41" t="s">
        <v>318</v>
      </c>
    </row>
    <row r="264" spans="1:10" ht="12.75">
      <c r="A264" s="42" t="s">
        <v>438</v>
      </c>
      <c r="B264" s="42" t="s">
        <v>321</v>
      </c>
      <c r="C264" s="42">
        <v>4.1</v>
      </c>
      <c r="D264" s="42">
        <v>4</v>
      </c>
      <c r="E264" s="42">
        <v>4.2</v>
      </c>
      <c r="F264" s="42">
        <f>SUM(C264:E264)</f>
        <v>12.3</v>
      </c>
      <c r="G264" s="90">
        <f>F264+F265</f>
        <v>24.6</v>
      </c>
      <c r="H264" s="90">
        <f>G264/3</f>
        <v>8.200000000000001</v>
      </c>
      <c r="I264" s="101">
        <v>1.2</v>
      </c>
      <c r="J264" s="90">
        <f>H264-I264</f>
        <v>7.000000000000001</v>
      </c>
    </row>
    <row r="265" spans="1:10" ht="12.75">
      <c r="A265" s="43" t="s">
        <v>80</v>
      </c>
      <c r="B265" s="42" t="s">
        <v>322</v>
      </c>
      <c r="C265" s="42">
        <v>4.1</v>
      </c>
      <c r="D265" s="42">
        <v>4</v>
      </c>
      <c r="E265" s="42">
        <v>4.2</v>
      </c>
      <c r="F265" s="42">
        <f>SUM(C265:E265)</f>
        <v>12.3</v>
      </c>
      <c r="G265" s="91"/>
      <c r="H265" s="91"/>
      <c r="I265" s="102"/>
      <c r="J265" s="91"/>
    </row>
    <row r="266" spans="1:10" ht="12.75">
      <c r="A266" s="42" t="s">
        <v>439</v>
      </c>
      <c r="B266" s="42" t="s">
        <v>321</v>
      </c>
      <c r="C266" s="42">
        <v>7</v>
      </c>
      <c r="D266" s="42">
        <v>7</v>
      </c>
      <c r="E266" s="42">
        <v>7</v>
      </c>
      <c r="F266" s="42">
        <f>SUM(C266:E266)</f>
        <v>21</v>
      </c>
      <c r="G266" s="90">
        <f>F266+F267</f>
        <v>42.1</v>
      </c>
      <c r="H266" s="90">
        <f>G266/3</f>
        <v>14.033333333333333</v>
      </c>
      <c r="I266" s="101">
        <v>0</v>
      </c>
      <c r="J266" s="90">
        <f>H266-I266</f>
        <v>14.033333333333333</v>
      </c>
    </row>
    <row r="267" spans="1:10" ht="12.75">
      <c r="A267" s="43" t="s">
        <v>78</v>
      </c>
      <c r="B267" s="42" t="s">
        <v>322</v>
      </c>
      <c r="C267" s="42">
        <v>7</v>
      </c>
      <c r="D267" s="42">
        <v>7</v>
      </c>
      <c r="E267" s="42">
        <v>7.1</v>
      </c>
      <c r="F267" s="42">
        <f>SUM(C267:E267)</f>
        <v>21.1</v>
      </c>
      <c r="G267" s="91"/>
      <c r="H267" s="91"/>
      <c r="I267" s="102"/>
      <c r="J267" s="91"/>
    </row>
    <row r="268" ht="13.5" thickBot="1">
      <c r="F268" s="45"/>
    </row>
    <row r="269" spans="1:10" ht="13.5" thickBot="1">
      <c r="A269" s="98" t="s">
        <v>328</v>
      </c>
      <c r="B269" s="99"/>
      <c r="C269" s="100"/>
      <c r="F269" s="45"/>
      <c r="J269" s="39"/>
    </row>
    <row r="270" spans="1:10" ht="12.75">
      <c r="A270" s="46"/>
      <c r="B270" s="46"/>
      <c r="C270" s="46"/>
      <c r="F270" s="45"/>
      <c r="J270" s="39"/>
    </row>
    <row r="271" spans="1:10" ht="12.75">
      <c r="A271" s="41" t="s">
        <v>313</v>
      </c>
      <c r="B271" s="41"/>
      <c r="C271" s="41" t="s">
        <v>314</v>
      </c>
      <c r="D271" s="41" t="s">
        <v>315</v>
      </c>
      <c r="E271" s="41" t="s">
        <v>316</v>
      </c>
      <c r="F271" s="42" t="s">
        <v>317</v>
      </c>
      <c r="G271" s="41" t="s">
        <v>318</v>
      </c>
      <c r="H271" s="41" t="s">
        <v>319</v>
      </c>
      <c r="I271" s="41" t="s">
        <v>320</v>
      </c>
      <c r="J271" s="41" t="s">
        <v>318</v>
      </c>
    </row>
    <row r="272" spans="1:10" ht="12.75">
      <c r="A272" s="42" t="s">
        <v>440</v>
      </c>
      <c r="B272" s="42" t="s">
        <v>321</v>
      </c>
      <c r="C272" s="42">
        <v>5</v>
      </c>
      <c r="D272" s="42">
        <v>5</v>
      </c>
      <c r="E272" s="42">
        <v>5.1</v>
      </c>
      <c r="F272" s="42">
        <f>SUM(C272:E272)</f>
        <v>15.1</v>
      </c>
      <c r="G272" s="90">
        <f>F272+F273</f>
        <v>30.2</v>
      </c>
      <c r="H272" s="90">
        <f>G272/3</f>
        <v>10.066666666666666</v>
      </c>
      <c r="I272" s="101">
        <v>0</v>
      </c>
      <c r="J272" s="90">
        <f>H272-I272</f>
        <v>10.066666666666666</v>
      </c>
    </row>
    <row r="273" spans="1:10" ht="12.75">
      <c r="A273" s="43" t="s">
        <v>88</v>
      </c>
      <c r="B273" s="42" t="s">
        <v>322</v>
      </c>
      <c r="C273" s="42">
        <v>5</v>
      </c>
      <c r="D273" s="42">
        <v>5</v>
      </c>
      <c r="E273" s="42">
        <v>5.1</v>
      </c>
      <c r="F273" s="42">
        <f>SUM(C273:E273)</f>
        <v>15.1</v>
      </c>
      <c r="G273" s="91"/>
      <c r="H273" s="91"/>
      <c r="I273" s="102"/>
      <c r="J273" s="91"/>
    </row>
    <row r="274" spans="1:10" ht="12.75">
      <c r="A274" s="42" t="s">
        <v>441</v>
      </c>
      <c r="B274" s="42" t="s">
        <v>321</v>
      </c>
      <c r="C274" s="42">
        <v>4.8</v>
      </c>
      <c r="D274" s="42">
        <v>4.8</v>
      </c>
      <c r="E274" s="42">
        <v>4.9</v>
      </c>
      <c r="F274" s="42">
        <f>SUM(C274:E274)</f>
        <v>14.5</v>
      </c>
      <c r="G274" s="90">
        <f>F274+F275</f>
        <v>29.1</v>
      </c>
      <c r="H274" s="90">
        <f>G274/3</f>
        <v>9.700000000000001</v>
      </c>
      <c r="I274" s="101">
        <v>0.2</v>
      </c>
      <c r="J274" s="90">
        <f>H274-I274</f>
        <v>9.500000000000002</v>
      </c>
    </row>
    <row r="275" spans="1:10" ht="12.75">
      <c r="A275" s="43" t="s">
        <v>88</v>
      </c>
      <c r="B275" s="42" t="s">
        <v>322</v>
      </c>
      <c r="C275" s="42">
        <v>4.8</v>
      </c>
      <c r="D275" s="42">
        <v>4.8</v>
      </c>
      <c r="E275" s="42">
        <v>5</v>
      </c>
      <c r="F275" s="42">
        <f>SUM(C275:E275)</f>
        <v>14.6</v>
      </c>
      <c r="G275" s="91"/>
      <c r="H275" s="91"/>
      <c r="I275" s="102"/>
      <c r="J275" s="91"/>
    </row>
    <row r="276" ht="13.5" thickBot="1"/>
    <row r="277" spans="1:10" ht="13.5" thickBot="1">
      <c r="A277" s="98" t="s">
        <v>329</v>
      </c>
      <c r="B277" s="99"/>
      <c r="C277" s="100"/>
      <c r="J277" s="39"/>
    </row>
    <row r="278" spans="1:10" ht="12.75">
      <c r="A278" s="46"/>
      <c r="B278" s="46"/>
      <c r="C278" s="46"/>
      <c r="J278" s="39"/>
    </row>
    <row r="279" spans="1:10" ht="12.75">
      <c r="A279" s="41" t="s">
        <v>313</v>
      </c>
      <c r="B279" s="41"/>
      <c r="C279" s="41" t="s">
        <v>314</v>
      </c>
      <c r="D279" s="41" t="s">
        <v>315</v>
      </c>
      <c r="E279" s="41" t="s">
        <v>316</v>
      </c>
      <c r="F279" s="41" t="s">
        <v>317</v>
      </c>
      <c r="G279" s="41" t="s">
        <v>318</v>
      </c>
      <c r="H279" s="41" t="s">
        <v>319</v>
      </c>
      <c r="I279" s="41" t="s">
        <v>320</v>
      </c>
      <c r="J279" s="41" t="s">
        <v>318</v>
      </c>
    </row>
    <row r="280" spans="1:10" ht="12.75">
      <c r="A280" s="42" t="s">
        <v>442</v>
      </c>
      <c r="B280" s="42" t="s">
        <v>321</v>
      </c>
      <c r="C280" s="42">
        <v>5.4</v>
      </c>
      <c r="D280" s="42">
        <v>5.5</v>
      </c>
      <c r="E280" s="42">
        <v>5.6</v>
      </c>
      <c r="F280" s="42">
        <f>SUM(C280:E280)</f>
        <v>16.5</v>
      </c>
      <c r="G280" s="90">
        <f>F280+F281</f>
        <v>32.8</v>
      </c>
      <c r="H280" s="90">
        <f>G280/3</f>
        <v>10.933333333333332</v>
      </c>
      <c r="I280" s="101">
        <v>0.3</v>
      </c>
      <c r="J280" s="90">
        <f>H280-I280</f>
        <v>10.633333333333331</v>
      </c>
    </row>
    <row r="281" spans="1:10" ht="12.75">
      <c r="A281" s="43" t="s">
        <v>78</v>
      </c>
      <c r="B281" s="42" t="s">
        <v>322</v>
      </c>
      <c r="C281" s="42">
        <v>5.4</v>
      </c>
      <c r="D281" s="42">
        <v>5.4</v>
      </c>
      <c r="E281" s="42">
        <v>5.5</v>
      </c>
      <c r="F281" s="42">
        <f aca="true" t="shared" si="5" ref="F281:F287">SUM(C281:E281)</f>
        <v>16.3</v>
      </c>
      <c r="G281" s="91"/>
      <c r="H281" s="91"/>
      <c r="I281" s="102"/>
      <c r="J281" s="91"/>
    </row>
    <row r="282" spans="1:10" ht="12.75">
      <c r="A282" s="42" t="s">
        <v>443</v>
      </c>
      <c r="B282" s="42" t="s">
        <v>321</v>
      </c>
      <c r="C282" s="42">
        <v>3.9</v>
      </c>
      <c r="D282" s="42">
        <v>3.8</v>
      </c>
      <c r="E282" s="42">
        <v>3.9</v>
      </c>
      <c r="F282" s="42">
        <f t="shared" si="5"/>
        <v>11.6</v>
      </c>
      <c r="G282" s="90">
        <f>F282+F283</f>
        <v>23.2</v>
      </c>
      <c r="H282" s="90">
        <f>G282/3</f>
        <v>7.733333333333333</v>
      </c>
      <c r="I282" s="101">
        <v>0</v>
      </c>
      <c r="J282" s="90">
        <f>H282-I282</f>
        <v>7.733333333333333</v>
      </c>
    </row>
    <row r="283" spans="1:10" ht="12.75">
      <c r="A283" s="43" t="s">
        <v>99</v>
      </c>
      <c r="B283" s="42" t="s">
        <v>322</v>
      </c>
      <c r="C283" s="42">
        <v>3.9</v>
      </c>
      <c r="D283" s="42">
        <v>3.8</v>
      </c>
      <c r="E283" s="42">
        <v>3.9</v>
      </c>
      <c r="F283" s="42">
        <f t="shared" si="5"/>
        <v>11.6</v>
      </c>
      <c r="G283" s="91"/>
      <c r="H283" s="91"/>
      <c r="I283" s="102"/>
      <c r="J283" s="91"/>
    </row>
    <row r="284" spans="1:10" ht="12.75">
      <c r="A284" s="42" t="s">
        <v>444</v>
      </c>
      <c r="B284" s="42" t="s">
        <v>321</v>
      </c>
      <c r="C284" s="42">
        <v>5.8</v>
      </c>
      <c r="D284" s="42">
        <v>5.7</v>
      </c>
      <c r="E284" s="42">
        <v>5.7</v>
      </c>
      <c r="F284" s="42">
        <f t="shared" si="5"/>
        <v>17.2</v>
      </c>
      <c r="G284" s="90">
        <f>F284+F285</f>
        <v>34.2</v>
      </c>
      <c r="H284" s="90">
        <f>G284/3</f>
        <v>11.4</v>
      </c>
      <c r="I284" s="101">
        <v>0.8</v>
      </c>
      <c r="J284" s="90">
        <f>H284-I284</f>
        <v>10.6</v>
      </c>
    </row>
    <row r="285" spans="1:10" ht="12.75">
      <c r="A285" s="43" t="s">
        <v>80</v>
      </c>
      <c r="B285" s="42" t="s">
        <v>322</v>
      </c>
      <c r="C285" s="42">
        <v>5.8</v>
      </c>
      <c r="D285" s="42">
        <v>5.6</v>
      </c>
      <c r="E285" s="42">
        <v>5.6</v>
      </c>
      <c r="F285" s="42">
        <f t="shared" si="5"/>
        <v>17</v>
      </c>
      <c r="G285" s="91"/>
      <c r="H285" s="91"/>
      <c r="I285" s="102"/>
      <c r="J285" s="91"/>
    </row>
    <row r="286" spans="1:10" ht="12.75">
      <c r="A286" s="42" t="s">
        <v>445</v>
      </c>
      <c r="B286" s="42" t="s">
        <v>321</v>
      </c>
      <c r="C286" s="42">
        <v>4</v>
      </c>
      <c r="D286" s="42">
        <v>4</v>
      </c>
      <c r="E286" s="42">
        <v>4</v>
      </c>
      <c r="F286" s="42">
        <f t="shared" si="5"/>
        <v>12</v>
      </c>
      <c r="G286" s="90">
        <f>F286+F287</f>
        <v>24</v>
      </c>
      <c r="H286" s="90">
        <f>G286/3</f>
        <v>8</v>
      </c>
      <c r="I286" s="101">
        <v>0.6</v>
      </c>
      <c r="J286" s="90">
        <f>H286-I286</f>
        <v>7.4</v>
      </c>
    </row>
    <row r="287" spans="1:10" ht="12.75">
      <c r="A287" s="43" t="s">
        <v>80</v>
      </c>
      <c r="B287" s="42" t="s">
        <v>322</v>
      </c>
      <c r="C287" s="42">
        <v>4</v>
      </c>
      <c r="D287" s="42">
        <v>4</v>
      </c>
      <c r="E287" s="42">
        <v>4</v>
      </c>
      <c r="F287" s="42">
        <f t="shared" si="5"/>
        <v>12</v>
      </c>
      <c r="G287" s="91"/>
      <c r="H287" s="91"/>
      <c r="I287" s="102"/>
      <c r="J287" s="91"/>
    </row>
    <row r="288" ht="13.5" thickBot="1">
      <c r="F288" s="45"/>
    </row>
    <row r="289" spans="1:10" ht="13.5" thickBot="1">
      <c r="A289" s="98" t="s">
        <v>342</v>
      </c>
      <c r="B289" s="99"/>
      <c r="C289" s="100"/>
      <c r="F289" s="45"/>
      <c r="J289" s="39"/>
    </row>
    <row r="290" spans="1:10" ht="12.75">
      <c r="A290" s="46"/>
      <c r="B290" s="46"/>
      <c r="C290" s="46"/>
      <c r="F290" s="45"/>
      <c r="J290" s="39"/>
    </row>
    <row r="291" spans="1:11" s="29" customFormat="1" ht="12.75">
      <c r="A291" s="41" t="s">
        <v>313</v>
      </c>
      <c r="B291" s="41"/>
      <c r="C291" s="41" t="s">
        <v>314</v>
      </c>
      <c r="D291" s="41" t="s">
        <v>315</v>
      </c>
      <c r="E291" s="41" t="s">
        <v>316</v>
      </c>
      <c r="F291" s="42" t="s">
        <v>317</v>
      </c>
      <c r="G291" s="41" t="s">
        <v>318</v>
      </c>
      <c r="H291" s="41" t="s">
        <v>319</v>
      </c>
      <c r="I291" s="41" t="s">
        <v>320</v>
      </c>
      <c r="J291" s="41" t="s">
        <v>318</v>
      </c>
      <c r="K291"/>
    </row>
    <row r="292" spans="1:10" ht="12.75">
      <c r="A292" s="42" t="s">
        <v>343</v>
      </c>
      <c r="B292" s="42" t="s">
        <v>321</v>
      </c>
      <c r="C292" s="42"/>
      <c r="D292" s="42"/>
      <c r="E292" s="42"/>
      <c r="F292" s="42">
        <f>SUM(C292:E292)</f>
        <v>0</v>
      </c>
      <c r="G292" s="90">
        <f>F292+F293</f>
        <v>0</v>
      </c>
      <c r="H292" s="90">
        <f>G292/3</f>
        <v>0</v>
      </c>
      <c r="I292" s="101"/>
      <c r="J292" s="90">
        <f>H292-I292</f>
        <v>0</v>
      </c>
    </row>
    <row r="293" spans="1:10" ht="12.75">
      <c r="A293" s="43" t="s">
        <v>217</v>
      </c>
      <c r="B293" s="42" t="s">
        <v>322</v>
      </c>
      <c r="C293" s="42"/>
      <c r="D293" s="42"/>
      <c r="E293" s="42"/>
      <c r="F293" s="42">
        <f>SUM(C293:E293)</f>
        <v>0</v>
      </c>
      <c r="G293" s="91"/>
      <c r="H293" s="91"/>
      <c r="I293" s="102"/>
      <c r="J293" s="91"/>
    </row>
    <row r="294" spans="1:10" ht="12.75">
      <c r="A294" s="42" t="s">
        <v>446</v>
      </c>
      <c r="B294" s="42" t="s">
        <v>321</v>
      </c>
      <c r="C294" s="42">
        <v>5.6</v>
      </c>
      <c r="D294" s="42">
        <v>5.6</v>
      </c>
      <c r="E294" s="42">
        <v>5.6</v>
      </c>
      <c r="F294" s="42">
        <f>SUM(C294:E294)</f>
        <v>16.799999999999997</v>
      </c>
      <c r="G294" s="90">
        <f>F294+F295</f>
        <v>33.8</v>
      </c>
      <c r="H294" s="90">
        <f>G294/3</f>
        <v>11.266666666666666</v>
      </c>
      <c r="I294" s="101">
        <v>0.6</v>
      </c>
      <c r="J294" s="90">
        <f>H294-I294</f>
        <v>10.666666666666666</v>
      </c>
    </row>
    <row r="295" spans="1:10" ht="12.75">
      <c r="A295" s="43" t="s">
        <v>78</v>
      </c>
      <c r="B295" s="42" t="s">
        <v>322</v>
      </c>
      <c r="C295" s="42">
        <v>5.7</v>
      </c>
      <c r="D295" s="42">
        <v>5.6</v>
      </c>
      <c r="E295" s="42">
        <v>5.7</v>
      </c>
      <c r="F295" s="42">
        <f>SUM(C295:E295)</f>
        <v>17</v>
      </c>
      <c r="G295" s="91"/>
      <c r="H295" s="91"/>
      <c r="I295" s="102"/>
      <c r="J295" s="91"/>
    </row>
    <row r="296" ht="13.5" thickBot="1"/>
    <row r="297" spans="1:10" ht="13.5" thickBot="1">
      <c r="A297" s="98" t="s">
        <v>447</v>
      </c>
      <c r="B297" s="99"/>
      <c r="C297" s="100"/>
      <c r="J297" s="39"/>
    </row>
    <row r="298" spans="1:10" ht="12.75">
      <c r="A298" s="46"/>
      <c r="B298" s="46"/>
      <c r="C298" s="46"/>
      <c r="J298" s="39"/>
    </row>
    <row r="299" spans="1:11" s="29" customFormat="1" ht="12.75">
      <c r="A299" s="41" t="s">
        <v>313</v>
      </c>
      <c r="B299" s="41"/>
      <c r="C299" s="41" t="s">
        <v>314</v>
      </c>
      <c r="D299" s="41" t="s">
        <v>315</v>
      </c>
      <c r="E299" s="41" t="s">
        <v>316</v>
      </c>
      <c r="F299" s="41" t="s">
        <v>317</v>
      </c>
      <c r="G299" s="41" t="s">
        <v>318</v>
      </c>
      <c r="H299" s="41" t="s">
        <v>319</v>
      </c>
      <c r="I299" s="41" t="s">
        <v>320</v>
      </c>
      <c r="J299" s="41" t="s">
        <v>318</v>
      </c>
      <c r="K299"/>
    </row>
    <row r="300" spans="1:10" ht="12.75">
      <c r="A300" s="42" t="s">
        <v>436</v>
      </c>
      <c r="B300" s="42"/>
      <c r="C300" s="101">
        <v>2.9</v>
      </c>
      <c r="D300" s="101">
        <v>2.8</v>
      </c>
      <c r="E300" s="101">
        <v>3</v>
      </c>
      <c r="F300" s="101">
        <f>SUM(C300:E300)</f>
        <v>8.7</v>
      </c>
      <c r="G300" s="90">
        <f>F300</f>
        <v>8.7</v>
      </c>
      <c r="H300" s="90">
        <f>G300/3</f>
        <v>2.9</v>
      </c>
      <c r="I300" s="101">
        <v>0</v>
      </c>
      <c r="J300" s="90">
        <f>H300-I300</f>
        <v>2.9</v>
      </c>
    </row>
    <row r="301" spans="1:10" ht="12.75">
      <c r="A301" s="43" t="s">
        <v>88</v>
      </c>
      <c r="B301" s="42"/>
      <c r="C301" s="102"/>
      <c r="D301" s="102"/>
      <c r="E301" s="102"/>
      <c r="F301" s="102"/>
      <c r="G301" s="91"/>
      <c r="H301" s="91"/>
      <c r="I301" s="102"/>
      <c r="J301" s="91"/>
    </row>
    <row r="302" ht="13.5" thickBot="1"/>
    <row r="303" spans="1:10" ht="13.5" thickBot="1">
      <c r="A303" s="98" t="s">
        <v>344</v>
      </c>
      <c r="B303" s="99"/>
      <c r="C303" s="100"/>
      <c r="J303" s="39"/>
    </row>
    <row r="304" spans="1:10" ht="12.75">
      <c r="A304" s="46"/>
      <c r="B304" s="46"/>
      <c r="C304" s="46"/>
      <c r="J304" s="39"/>
    </row>
    <row r="305" spans="1:10" ht="12.75">
      <c r="A305" s="41" t="s">
        <v>313</v>
      </c>
      <c r="B305" s="41"/>
      <c r="C305" s="41" t="s">
        <v>314</v>
      </c>
      <c r="D305" s="41" t="s">
        <v>315</v>
      </c>
      <c r="E305" s="41" t="s">
        <v>316</v>
      </c>
      <c r="F305" s="41" t="s">
        <v>317</v>
      </c>
      <c r="G305" s="41" t="s">
        <v>318</v>
      </c>
      <c r="H305" s="41" t="s">
        <v>319</v>
      </c>
      <c r="I305" s="41" t="s">
        <v>320</v>
      </c>
      <c r="J305" s="41" t="s">
        <v>318</v>
      </c>
    </row>
    <row r="306" spans="1:10" ht="12.75">
      <c r="A306" s="42" t="s">
        <v>439</v>
      </c>
      <c r="B306" s="42"/>
      <c r="C306" s="101">
        <v>6.4</v>
      </c>
      <c r="D306" s="101">
        <v>6.7</v>
      </c>
      <c r="E306" s="101">
        <v>6.5</v>
      </c>
      <c r="F306" s="101">
        <f>SUM(C306:E306)</f>
        <v>19.6</v>
      </c>
      <c r="G306" s="90">
        <f>F306</f>
        <v>19.6</v>
      </c>
      <c r="H306" s="90">
        <f>G306/3</f>
        <v>6.533333333333334</v>
      </c>
      <c r="I306" s="101">
        <v>0</v>
      </c>
      <c r="J306" s="90">
        <f>H306-I306</f>
        <v>6.533333333333334</v>
      </c>
    </row>
    <row r="307" spans="1:10" ht="12.75">
      <c r="A307" s="43" t="s">
        <v>78</v>
      </c>
      <c r="B307" s="42"/>
      <c r="C307" s="102"/>
      <c r="D307" s="102"/>
      <c r="E307" s="102"/>
      <c r="F307" s="102"/>
      <c r="G307" s="91"/>
      <c r="H307" s="91"/>
      <c r="I307" s="102"/>
      <c r="J307" s="91"/>
    </row>
    <row r="308" spans="1:10" ht="12.75">
      <c r="A308" s="42" t="s">
        <v>402</v>
      </c>
      <c r="B308" s="42"/>
      <c r="C308" s="101">
        <v>3.5</v>
      </c>
      <c r="D308" s="101">
        <v>3.6</v>
      </c>
      <c r="E308" s="101">
        <v>3.5</v>
      </c>
      <c r="F308" s="101">
        <f>SUM(C308:E308)</f>
        <v>10.6</v>
      </c>
      <c r="G308" s="90">
        <f>F308</f>
        <v>10.6</v>
      </c>
      <c r="H308" s="90">
        <f>G308/3</f>
        <v>3.533333333333333</v>
      </c>
      <c r="I308" s="101">
        <v>2</v>
      </c>
      <c r="J308" s="90">
        <f>H308-I308</f>
        <v>1.5333333333333332</v>
      </c>
    </row>
    <row r="309" spans="1:10" ht="12.75">
      <c r="A309" s="43" t="s">
        <v>80</v>
      </c>
      <c r="B309" s="42"/>
      <c r="C309" s="102"/>
      <c r="D309" s="102"/>
      <c r="E309" s="102"/>
      <c r="F309" s="102"/>
      <c r="G309" s="91"/>
      <c r="H309" s="91"/>
      <c r="I309" s="102"/>
      <c r="J309" s="91"/>
    </row>
    <row r="310" ht="13.5" thickBot="1"/>
    <row r="311" spans="1:10" ht="13.5" thickBot="1">
      <c r="A311" s="98" t="s">
        <v>345</v>
      </c>
      <c r="B311" s="99"/>
      <c r="C311" s="100"/>
      <c r="J311" s="39"/>
    </row>
    <row r="312" spans="1:10" ht="12.75">
      <c r="A312" s="46"/>
      <c r="B312" s="46"/>
      <c r="C312" s="46"/>
      <c r="J312" s="39"/>
    </row>
    <row r="313" spans="1:10" ht="12.75">
      <c r="A313" s="41" t="s">
        <v>313</v>
      </c>
      <c r="B313" s="41"/>
      <c r="C313" s="41" t="s">
        <v>314</v>
      </c>
      <c r="D313" s="41" t="s">
        <v>315</v>
      </c>
      <c r="E313" s="41" t="s">
        <v>316</v>
      </c>
      <c r="F313" s="41" t="s">
        <v>317</v>
      </c>
      <c r="G313" s="41" t="s">
        <v>318</v>
      </c>
      <c r="H313" s="41" t="s">
        <v>319</v>
      </c>
      <c r="I313" s="41" t="s">
        <v>320</v>
      </c>
      <c r="J313" s="41" t="s">
        <v>318</v>
      </c>
    </row>
    <row r="314" spans="1:10" ht="12.75">
      <c r="A314" s="42" t="s">
        <v>442</v>
      </c>
      <c r="B314" s="42"/>
      <c r="C314" s="101">
        <v>4.9</v>
      </c>
      <c r="D314" s="101">
        <v>4.8</v>
      </c>
      <c r="E314" s="101">
        <v>4.7</v>
      </c>
      <c r="F314" s="101">
        <f>SUM(C314:E314)</f>
        <v>14.399999999999999</v>
      </c>
      <c r="G314" s="90">
        <f>F314</f>
        <v>14.399999999999999</v>
      </c>
      <c r="H314" s="90">
        <f>G314/3</f>
        <v>4.8</v>
      </c>
      <c r="I314" s="101">
        <v>0.4</v>
      </c>
      <c r="J314" s="90">
        <f>H314-I314</f>
        <v>4.3999999999999995</v>
      </c>
    </row>
    <row r="315" spans="1:10" ht="12.75">
      <c r="A315" s="43" t="s">
        <v>78</v>
      </c>
      <c r="B315" s="42"/>
      <c r="C315" s="102"/>
      <c r="D315" s="102"/>
      <c r="E315" s="102"/>
      <c r="F315" s="102"/>
      <c r="G315" s="91"/>
      <c r="H315" s="91"/>
      <c r="I315" s="102"/>
      <c r="J315" s="91"/>
    </row>
    <row r="316" ht="13.5" thickBot="1"/>
    <row r="317" spans="1:9" ht="13.5" thickBot="1">
      <c r="A317" s="109" t="s">
        <v>338</v>
      </c>
      <c r="B317" s="110"/>
      <c r="C317" s="110"/>
      <c r="D317" s="111"/>
      <c r="E317" s="51"/>
      <c r="F317" s="51"/>
      <c r="G317" s="51"/>
      <c r="H317" s="51"/>
      <c r="I317" s="51"/>
    </row>
    <row r="318" spans="1:9" ht="12.75">
      <c r="A318" s="52"/>
      <c r="B318" s="52"/>
      <c r="C318" s="52"/>
      <c r="D318" s="51"/>
      <c r="E318" s="51"/>
      <c r="F318" s="51"/>
      <c r="G318" s="51"/>
      <c r="H318" s="51"/>
      <c r="I318" s="51"/>
    </row>
    <row r="319" spans="1:9" ht="12.75">
      <c r="A319" s="112" t="s">
        <v>331</v>
      </c>
      <c r="B319" s="113"/>
      <c r="C319" s="53" t="s">
        <v>332</v>
      </c>
      <c r="D319" s="53" t="s">
        <v>333</v>
      </c>
      <c r="E319" s="53" t="s">
        <v>334</v>
      </c>
      <c r="F319" s="53" t="s">
        <v>335</v>
      </c>
      <c r="G319" s="53" t="s">
        <v>318</v>
      </c>
      <c r="H319" s="53" t="s">
        <v>320</v>
      </c>
      <c r="I319" s="53" t="s">
        <v>318</v>
      </c>
    </row>
    <row r="320" spans="1:9" ht="12.75">
      <c r="A320" s="49" t="s">
        <v>449</v>
      </c>
      <c r="B320" s="103" t="s">
        <v>336</v>
      </c>
      <c r="C320" s="103">
        <v>28</v>
      </c>
      <c r="D320" s="103">
        <v>29</v>
      </c>
      <c r="E320" s="103">
        <v>27</v>
      </c>
      <c r="F320" s="103">
        <f>SUM(C320:E321)</f>
        <v>84</v>
      </c>
      <c r="G320" s="105">
        <f>F320/3</f>
        <v>28</v>
      </c>
      <c r="H320" s="103">
        <v>2</v>
      </c>
      <c r="I320" s="105">
        <f>G320-H320</f>
        <v>26</v>
      </c>
    </row>
    <row r="321" spans="1:9" ht="12.75">
      <c r="A321" s="50" t="s">
        <v>228</v>
      </c>
      <c r="B321" s="104"/>
      <c r="C321" s="104"/>
      <c r="D321" s="104"/>
      <c r="E321" s="104"/>
      <c r="F321" s="104"/>
      <c r="G321" s="106"/>
      <c r="H321" s="104"/>
      <c r="I321" s="106"/>
    </row>
    <row r="322" spans="1:9" ht="12.75">
      <c r="A322" s="49" t="s">
        <v>450</v>
      </c>
      <c r="B322" s="103" t="s">
        <v>336</v>
      </c>
      <c r="C322" s="103">
        <v>37</v>
      </c>
      <c r="D322" s="103">
        <v>38</v>
      </c>
      <c r="E322" s="103">
        <v>37</v>
      </c>
      <c r="F322" s="103">
        <f>SUM(C322:E323)</f>
        <v>112</v>
      </c>
      <c r="G322" s="105">
        <f>F322/3</f>
        <v>37.333333333333336</v>
      </c>
      <c r="H322" s="103">
        <v>1.1</v>
      </c>
      <c r="I322" s="105">
        <f>G322-H322</f>
        <v>36.233333333333334</v>
      </c>
    </row>
    <row r="323" spans="1:9" ht="12.75">
      <c r="A323" s="50" t="s">
        <v>80</v>
      </c>
      <c r="B323" s="104"/>
      <c r="C323" s="104"/>
      <c r="D323" s="104"/>
      <c r="E323" s="104"/>
      <c r="F323" s="104"/>
      <c r="G323" s="106"/>
      <c r="H323" s="104"/>
      <c r="I323" s="106"/>
    </row>
    <row r="324" ht="13.5" thickBot="1"/>
    <row r="325" spans="1:9" ht="13.5" thickBot="1">
      <c r="A325" s="109" t="s">
        <v>448</v>
      </c>
      <c r="B325" s="110"/>
      <c r="C325" s="110"/>
      <c r="D325" s="111"/>
      <c r="E325" s="51"/>
      <c r="F325" s="51"/>
      <c r="G325" s="51"/>
      <c r="H325" s="51"/>
      <c r="I325" s="51"/>
    </row>
    <row r="326" spans="1:9" ht="12.75">
      <c r="A326" s="52"/>
      <c r="B326" s="52"/>
      <c r="C326" s="52"/>
      <c r="D326" s="51"/>
      <c r="E326" s="51"/>
      <c r="F326" s="51"/>
      <c r="G326" s="51"/>
      <c r="H326" s="51"/>
      <c r="I326" s="51"/>
    </row>
    <row r="327" spans="1:9" ht="12.75">
      <c r="A327" s="112" t="s">
        <v>331</v>
      </c>
      <c r="B327" s="113"/>
      <c r="C327" s="53" t="s">
        <v>332</v>
      </c>
      <c r="D327" s="53" t="s">
        <v>333</v>
      </c>
      <c r="E327" s="53" t="s">
        <v>334</v>
      </c>
      <c r="F327" s="53" t="s">
        <v>335</v>
      </c>
      <c r="G327" s="53" t="s">
        <v>318</v>
      </c>
      <c r="H327" s="53" t="s">
        <v>320</v>
      </c>
      <c r="I327" s="53" t="s">
        <v>318</v>
      </c>
    </row>
    <row r="328" spans="1:9" ht="12.75">
      <c r="A328" s="49" t="s">
        <v>451</v>
      </c>
      <c r="B328" s="103" t="s">
        <v>336</v>
      </c>
      <c r="C328" s="103">
        <v>40</v>
      </c>
      <c r="D328" s="103">
        <v>40</v>
      </c>
      <c r="E328" s="103">
        <v>40</v>
      </c>
      <c r="F328" s="103">
        <f>SUM(C328:E329)</f>
        <v>120</v>
      </c>
      <c r="G328" s="105">
        <f>F328/3</f>
        <v>40</v>
      </c>
      <c r="H328" s="103">
        <v>3.1</v>
      </c>
      <c r="I328" s="105">
        <f>G328-H328</f>
        <v>36.9</v>
      </c>
    </row>
    <row r="329" spans="1:9" ht="12.75">
      <c r="A329" s="50" t="s">
        <v>80</v>
      </c>
      <c r="B329" s="104"/>
      <c r="C329" s="104"/>
      <c r="D329" s="104"/>
      <c r="E329" s="104"/>
      <c r="F329" s="104"/>
      <c r="G329" s="106"/>
      <c r="H329" s="104"/>
      <c r="I329" s="106"/>
    </row>
    <row r="330" spans="1:9" ht="12.75">
      <c r="A330" s="49" t="s">
        <v>452</v>
      </c>
      <c r="B330" s="103" t="s">
        <v>336</v>
      </c>
      <c r="C330" s="103">
        <v>58</v>
      </c>
      <c r="D330" s="103">
        <v>60</v>
      </c>
      <c r="E330" s="103">
        <v>61</v>
      </c>
      <c r="F330" s="103">
        <f>SUM(C330:E331)</f>
        <v>179</v>
      </c>
      <c r="G330" s="105">
        <f>F330/3</f>
        <v>59.666666666666664</v>
      </c>
      <c r="H330" s="103">
        <v>2.1</v>
      </c>
      <c r="I330" s="105">
        <f>G330-H330</f>
        <v>57.56666666666666</v>
      </c>
    </row>
    <row r="331" spans="1:9" ht="12.75">
      <c r="A331" s="50" t="s">
        <v>78</v>
      </c>
      <c r="B331" s="104"/>
      <c r="C331" s="104"/>
      <c r="D331" s="104"/>
      <c r="E331" s="104"/>
      <c r="F331" s="104"/>
      <c r="G331" s="106"/>
      <c r="H331" s="104"/>
      <c r="I331" s="106"/>
    </row>
    <row r="332" ht="13.5" thickBot="1"/>
    <row r="333" spans="1:4" ht="13.5" thickBot="1">
      <c r="A333" s="98" t="s">
        <v>346</v>
      </c>
      <c r="B333" s="99"/>
      <c r="C333" s="99"/>
      <c r="D333" s="100"/>
    </row>
    <row r="334" spans="1:3" ht="12.75">
      <c r="A334" s="40"/>
      <c r="B334" s="40"/>
      <c r="C334" s="40"/>
    </row>
    <row r="335" spans="1:9" ht="12.75">
      <c r="A335" s="107" t="s">
        <v>331</v>
      </c>
      <c r="B335" s="108"/>
      <c r="C335" s="41" t="s">
        <v>332</v>
      </c>
      <c r="D335" s="41" t="s">
        <v>333</v>
      </c>
      <c r="E335" s="41" t="s">
        <v>334</v>
      </c>
      <c r="F335" s="41" t="s">
        <v>335</v>
      </c>
      <c r="G335" s="41" t="s">
        <v>318</v>
      </c>
      <c r="H335" s="41" t="s">
        <v>320</v>
      </c>
      <c r="I335" s="41" t="s">
        <v>318</v>
      </c>
    </row>
    <row r="336" spans="1:9" ht="12.75">
      <c r="A336" s="42" t="s">
        <v>245</v>
      </c>
      <c r="B336" s="101" t="s">
        <v>336</v>
      </c>
      <c r="C336" s="101">
        <v>14</v>
      </c>
      <c r="D336" s="101">
        <v>14</v>
      </c>
      <c r="E336" s="101">
        <v>14</v>
      </c>
      <c r="F336" s="101">
        <f>SUM(C336:E337)</f>
        <v>42</v>
      </c>
      <c r="G336" s="90">
        <f>F336/3</f>
        <v>14</v>
      </c>
      <c r="H336" s="101">
        <v>5.4</v>
      </c>
      <c r="I336" s="90">
        <f>G336-H336</f>
        <v>8.6</v>
      </c>
    </row>
    <row r="337" spans="1:9" ht="12.75">
      <c r="A337" s="43"/>
      <c r="B337" s="102"/>
      <c r="C337" s="102"/>
      <c r="D337" s="102"/>
      <c r="E337" s="102"/>
      <c r="F337" s="102"/>
      <c r="G337" s="91"/>
      <c r="H337" s="102"/>
      <c r="I337" s="91"/>
    </row>
    <row r="338" spans="1:9" ht="12.75">
      <c r="A338" s="42" t="s">
        <v>246</v>
      </c>
      <c r="B338" s="101" t="s">
        <v>336</v>
      </c>
      <c r="C338" s="101">
        <v>9</v>
      </c>
      <c r="D338" s="101">
        <v>9</v>
      </c>
      <c r="E338" s="101">
        <v>10</v>
      </c>
      <c r="F338" s="101">
        <f>SUM(C338:E339)</f>
        <v>28</v>
      </c>
      <c r="G338" s="90">
        <f>F338/3</f>
        <v>9.333333333333334</v>
      </c>
      <c r="H338" s="101">
        <v>7.2</v>
      </c>
      <c r="I338" s="90">
        <f>G338-H338</f>
        <v>2.1333333333333337</v>
      </c>
    </row>
    <row r="339" spans="1:9" ht="12.75">
      <c r="A339" s="43"/>
      <c r="B339" s="102"/>
      <c r="C339" s="102"/>
      <c r="D339" s="102"/>
      <c r="E339" s="102"/>
      <c r="F339" s="102"/>
      <c r="G339" s="91"/>
      <c r="H339" s="102"/>
      <c r="I339" s="91"/>
    </row>
    <row r="340" spans="1:9" ht="12.75">
      <c r="A340" s="42" t="s">
        <v>247</v>
      </c>
      <c r="B340" s="101" t="s">
        <v>336</v>
      </c>
      <c r="C340" s="101">
        <v>8</v>
      </c>
      <c r="D340" s="101">
        <v>8</v>
      </c>
      <c r="E340" s="101">
        <v>8</v>
      </c>
      <c r="F340" s="101">
        <f>SUM(C340:E341)</f>
        <v>24</v>
      </c>
      <c r="G340" s="90">
        <f>F340/3</f>
        <v>8</v>
      </c>
      <c r="H340" s="101">
        <v>1.7</v>
      </c>
      <c r="I340" s="90">
        <f>G340-H340</f>
        <v>6.3</v>
      </c>
    </row>
    <row r="341" spans="1:9" ht="12.75">
      <c r="A341" s="43"/>
      <c r="B341" s="102"/>
      <c r="C341" s="102"/>
      <c r="D341" s="102"/>
      <c r="E341" s="102"/>
      <c r="F341" s="102"/>
      <c r="G341" s="91"/>
      <c r="H341" s="102"/>
      <c r="I341" s="91"/>
    </row>
    <row r="342" spans="1:9" ht="12.75">
      <c r="A342" s="42" t="s">
        <v>453</v>
      </c>
      <c r="B342" s="101" t="s">
        <v>336</v>
      </c>
      <c r="C342" s="101">
        <v>24</v>
      </c>
      <c r="D342" s="101">
        <v>24</v>
      </c>
      <c r="E342" s="101">
        <v>24</v>
      </c>
      <c r="F342" s="101">
        <f>SUM(C342:E343)</f>
        <v>72</v>
      </c>
      <c r="G342" s="90">
        <f>F342/3</f>
        <v>24</v>
      </c>
      <c r="H342" s="101">
        <v>1.1</v>
      </c>
      <c r="I342" s="90">
        <f>G342-H342</f>
        <v>22.9</v>
      </c>
    </row>
    <row r="343" spans="1:9" ht="12.75">
      <c r="A343" s="43"/>
      <c r="B343" s="102"/>
      <c r="C343" s="102"/>
      <c r="D343" s="102"/>
      <c r="E343" s="102"/>
      <c r="F343" s="102"/>
      <c r="G343" s="91"/>
      <c r="H343" s="102"/>
      <c r="I343" s="91"/>
    </row>
    <row r="344" spans="1:9" ht="12.75">
      <c r="A344" s="42" t="s">
        <v>454</v>
      </c>
      <c r="B344" s="101" t="s">
        <v>336</v>
      </c>
      <c r="C344" s="101">
        <v>30</v>
      </c>
      <c r="D344" s="101">
        <v>30</v>
      </c>
      <c r="E344" s="101">
        <v>29</v>
      </c>
      <c r="F344" s="101">
        <f>SUM(C344:E345)</f>
        <v>89</v>
      </c>
      <c r="G344" s="90">
        <f>F344/3</f>
        <v>29.666666666666668</v>
      </c>
      <c r="H344" s="101">
        <v>2</v>
      </c>
      <c r="I344" s="90">
        <f>G344-H344</f>
        <v>27.666666666666668</v>
      </c>
    </row>
    <row r="345" spans="1:9" ht="12.75">
      <c r="A345" s="43"/>
      <c r="B345" s="102"/>
      <c r="C345" s="102"/>
      <c r="D345" s="102"/>
      <c r="E345" s="102"/>
      <c r="F345" s="102"/>
      <c r="G345" s="91"/>
      <c r="H345" s="102"/>
      <c r="I345" s="91"/>
    </row>
    <row r="346" spans="1:9" ht="12.75">
      <c r="A346" s="42" t="s">
        <v>91</v>
      </c>
      <c r="B346" s="101" t="s">
        <v>336</v>
      </c>
      <c r="C346" s="101">
        <v>18</v>
      </c>
      <c r="D346" s="101">
        <v>17</v>
      </c>
      <c r="E346" s="101">
        <v>17</v>
      </c>
      <c r="F346" s="101">
        <f>SUM(C346:E347)</f>
        <v>52</v>
      </c>
      <c r="G346" s="90">
        <f>F346/3</f>
        <v>17.333333333333332</v>
      </c>
      <c r="H346" s="101">
        <v>2.1</v>
      </c>
      <c r="I346" s="90">
        <f>G346-H346</f>
        <v>15.233333333333333</v>
      </c>
    </row>
    <row r="347" spans="1:9" ht="12.75">
      <c r="A347" s="43"/>
      <c r="B347" s="102"/>
      <c r="C347" s="102"/>
      <c r="D347" s="102"/>
      <c r="E347" s="102"/>
      <c r="F347" s="102"/>
      <c r="G347" s="91"/>
      <c r="H347" s="102"/>
      <c r="I347" s="91"/>
    </row>
    <row r="348" ht="13.5" thickBot="1"/>
    <row r="349" spans="1:4" ht="13.5" thickBot="1">
      <c r="A349" s="98" t="s">
        <v>347</v>
      </c>
      <c r="B349" s="99"/>
      <c r="C349" s="99"/>
      <c r="D349" s="100"/>
    </row>
    <row r="350" spans="1:3" ht="12.75">
      <c r="A350" s="40"/>
      <c r="B350" s="40"/>
      <c r="C350" s="40"/>
    </row>
    <row r="351" spans="1:9" ht="12.75">
      <c r="A351" s="107" t="s">
        <v>331</v>
      </c>
      <c r="B351" s="108"/>
      <c r="C351" s="41" t="s">
        <v>332</v>
      </c>
      <c r="D351" s="41" t="s">
        <v>333</v>
      </c>
      <c r="E351" s="41" t="s">
        <v>334</v>
      </c>
      <c r="F351" s="41" t="s">
        <v>335</v>
      </c>
      <c r="G351" s="41" t="s">
        <v>318</v>
      </c>
      <c r="H351" s="41" t="s">
        <v>320</v>
      </c>
      <c r="I351" s="41" t="s">
        <v>318</v>
      </c>
    </row>
    <row r="352" spans="1:9" ht="12.75">
      <c r="A352" s="42" t="s">
        <v>80</v>
      </c>
      <c r="B352" s="101" t="s">
        <v>336</v>
      </c>
      <c r="C352" s="101">
        <v>29</v>
      </c>
      <c r="D352" s="101">
        <v>28</v>
      </c>
      <c r="E352" s="101">
        <v>27</v>
      </c>
      <c r="F352" s="101">
        <f>SUM(C352:E353)</f>
        <v>84</v>
      </c>
      <c r="G352" s="90">
        <f>F352/3</f>
        <v>28</v>
      </c>
      <c r="H352" s="101">
        <v>3.6</v>
      </c>
      <c r="I352" s="90">
        <f>G352-H352</f>
        <v>24.4</v>
      </c>
    </row>
    <row r="353" spans="1:9" ht="12.75">
      <c r="A353" s="43"/>
      <c r="B353" s="102"/>
      <c r="C353" s="102"/>
      <c r="D353" s="102"/>
      <c r="E353" s="102"/>
      <c r="F353" s="102"/>
      <c r="G353" s="91"/>
      <c r="H353" s="102"/>
      <c r="I353" s="91"/>
    </row>
    <row r="354" spans="1:9" ht="12.75">
      <c r="A354" s="42" t="s">
        <v>91</v>
      </c>
      <c r="B354" s="101" t="s">
        <v>336</v>
      </c>
      <c r="C354" s="101"/>
      <c r="D354" s="101"/>
      <c r="E354" s="101"/>
      <c r="F354" s="101">
        <f>SUM(C354:E355)</f>
        <v>0</v>
      </c>
      <c r="G354" s="90">
        <f>F354/3</f>
        <v>0</v>
      </c>
      <c r="H354" s="101"/>
      <c r="I354" s="90">
        <f>G354-H354</f>
        <v>0</v>
      </c>
    </row>
    <row r="355" spans="1:9" ht="12.75">
      <c r="A355" s="43"/>
      <c r="B355" s="102"/>
      <c r="C355" s="102"/>
      <c r="D355" s="102"/>
      <c r="E355" s="102"/>
      <c r="F355" s="102"/>
      <c r="G355" s="91"/>
      <c r="H355" s="102"/>
      <c r="I355" s="91"/>
    </row>
    <row r="356" ht="13.5" thickBot="1"/>
    <row r="357" spans="1:4" ht="13.5" thickBot="1">
      <c r="A357" s="98" t="s">
        <v>348</v>
      </c>
      <c r="B357" s="99"/>
      <c r="C357" s="99"/>
      <c r="D357" s="100"/>
    </row>
    <row r="358" spans="1:3" ht="12.75">
      <c r="A358" s="40"/>
      <c r="B358" s="40"/>
      <c r="C358" s="40"/>
    </row>
    <row r="359" spans="1:9" ht="12.75">
      <c r="A359" s="107" t="s">
        <v>331</v>
      </c>
      <c r="B359" s="108"/>
      <c r="C359" s="41" t="s">
        <v>332</v>
      </c>
      <c r="D359" s="41" t="s">
        <v>333</v>
      </c>
      <c r="E359" s="41" t="s">
        <v>334</v>
      </c>
      <c r="F359" s="41" t="s">
        <v>335</v>
      </c>
      <c r="G359" s="41" t="s">
        <v>318</v>
      </c>
      <c r="H359" s="41" t="s">
        <v>320</v>
      </c>
      <c r="I359" s="41" t="s">
        <v>318</v>
      </c>
    </row>
    <row r="360" spans="1:9" ht="12.75">
      <c r="A360" s="42" t="s">
        <v>99</v>
      </c>
      <c r="B360" s="101" t="s">
        <v>336</v>
      </c>
      <c r="C360" s="101">
        <v>38</v>
      </c>
      <c r="D360" s="101">
        <v>38</v>
      </c>
      <c r="E360" s="101">
        <v>38</v>
      </c>
      <c r="F360" s="101">
        <f>SUM(C360:E361)</f>
        <v>114</v>
      </c>
      <c r="G360" s="90">
        <f>F360/3</f>
        <v>38</v>
      </c>
      <c r="H360" s="101">
        <v>3.9</v>
      </c>
      <c r="I360" s="90">
        <f>G360-H360</f>
        <v>34.1</v>
      </c>
    </row>
    <row r="361" spans="1:9" ht="12.75">
      <c r="A361" s="43"/>
      <c r="B361" s="102"/>
      <c r="C361" s="102"/>
      <c r="D361" s="102"/>
      <c r="E361" s="102"/>
      <c r="F361" s="102"/>
      <c r="G361" s="91"/>
      <c r="H361" s="102"/>
      <c r="I361" s="91"/>
    </row>
    <row r="362" spans="1:9" ht="12.75">
      <c r="A362" s="42" t="s">
        <v>80</v>
      </c>
      <c r="B362" s="101" t="s">
        <v>336</v>
      </c>
      <c r="C362" s="101">
        <v>43</v>
      </c>
      <c r="D362" s="101">
        <v>43</v>
      </c>
      <c r="E362" s="101">
        <v>44</v>
      </c>
      <c r="F362" s="101">
        <f>SUM(C362:E363)</f>
        <v>130</v>
      </c>
      <c r="G362" s="90">
        <f>F362/3</f>
        <v>43.333333333333336</v>
      </c>
      <c r="H362" s="101">
        <v>5.4</v>
      </c>
      <c r="I362" s="90">
        <f>G362-H362</f>
        <v>37.93333333333334</v>
      </c>
    </row>
    <row r="363" spans="1:9" ht="12.75">
      <c r="A363" s="43"/>
      <c r="B363" s="102"/>
      <c r="C363" s="102"/>
      <c r="D363" s="102"/>
      <c r="E363" s="102"/>
      <c r="F363" s="102"/>
      <c r="G363" s="91"/>
      <c r="H363" s="102"/>
      <c r="I363" s="91"/>
    </row>
    <row r="364" spans="1:9" ht="12.75">
      <c r="A364" s="42" t="s">
        <v>91</v>
      </c>
      <c r="B364" s="101" t="s">
        <v>336</v>
      </c>
      <c r="C364" s="101">
        <v>29</v>
      </c>
      <c r="D364" s="101">
        <v>29</v>
      </c>
      <c r="E364" s="101">
        <v>28</v>
      </c>
      <c r="F364" s="101">
        <f>SUM(C364:E365)</f>
        <v>86</v>
      </c>
      <c r="G364" s="90">
        <f>F364/3</f>
        <v>28.666666666666668</v>
      </c>
      <c r="H364" s="101">
        <v>6.4</v>
      </c>
      <c r="I364" s="90">
        <f>G364-H364</f>
        <v>22.266666666666666</v>
      </c>
    </row>
    <row r="365" spans="1:9" ht="12.75">
      <c r="A365" s="43"/>
      <c r="B365" s="102"/>
      <c r="C365" s="102"/>
      <c r="D365" s="102"/>
      <c r="E365" s="102"/>
      <c r="F365" s="102"/>
      <c r="G365" s="91"/>
      <c r="H365" s="102"/>
      <c r="I365" s="91"/>
    </row>
    <row r="366" spans="1:9" ht="12.75">
      <c r="A366" s="42" t="s">
        <v>75</v>
      </c>
      <c r="B366" s="101" t="s">
        <v>336</v>
      </c>
      <c r="C366" s="101">
        <v>26</v>
      </c>
      <c r="D366" s="101">
        <v>25</v>
      </c>
      <c r="E366" s="101">
        <v>26</v>
      </c>
      <c r="F366" s="101">
        <f>SUM(C366:E367)</f>
        <v>77</v>
      </c>
      <c r="G366" s="90">
        <f>F366/3</f>
        <v>25.666666666666668</v>
      </c>
      <c r="H366" s="101">
        <v>9.3</v>
      </c>
      <c r="I366" s="90">
        <f>G366-H366</f>
        <v>16.366666666666667</v>
      </c>
    </row>
    <row r="367" spans="1:9" ht="12.75">
      <c r="A367" s="43"/>
      <c r="B367" s="102"/>
      <c r="C367" s="102"/>
      <c r="D367" s="102"/>
      <c r="E367" s="102"/>
      <c r="F367" s="102"/>
      <c r="G367" s="91"/>
      <c r="H367" s="102"/>
      <c r="I367" s="91"/>
    </row>
    <row r="368" spans="1:9" ht="12.75">
      <c r="A368" s="42" t="s">
        <v>88</v>
      </c>
      <c r="B368" s="101" t="s">
        <v>336</v>
      </c>
      <c r="C368" s="101">
        <v>44</v>
      </c>
      <c r="D368" s="101">
        <v>44</v>
      </c>
      <c r="E368" s="101">
        <v>44</v>
      </c>
      <c r="F368" s="101">
        <f>SUM(C368:E369)</f>
        <v>132</v>
      </c>
      <c r="G368" s="90">
        <f>F368/3</f>
        <v>44</v>
      </c>
      <c r="H368" s="101">
        <v>4.1</v>
      </c>
      <c r="I368" s="90">
        <f>G368-H368</f>
        <v>39.9</v>
      </c>
    </row>
    <row r="369" spans="1:9" ht="12.75">
      <c r="A369" s="43"/>
      <c r="B369" s="102"/>
      <c r="C369" s="102"/>
      <c r="D369" s="102"/>
      <c r="E369" s="102"/>
      <c r="F369" s="102"/>
      <c r="G369" s="91"/>
      <c r="H369" s="102"/>
      <c r="I369" s="91"/>
    </row>
    <row r="370" ht="13.5" thickBot="1"/>
    <row r="371" spans="1:4" ht="13.5" thickBot="1">
      <c r="A371" s="98" t="s">
        <v>349</v>
      </c>
      <c r="B371" s="99"/>
      <c r="C371" s="99"/>
      <c r="D371" s="100"/>
    </row>
    <row r="372" spans="1:3" ht="12.75">
      <c r="A372" s="40"/>
      <c r="B372" s="40"/>
      <c r="C372" s="40"/>
    </row>
    <row r="373" spans="1:9" ht="12.75">
      <c r="A373" s="107" t="s">
        <v>331</v>
      </c>
      <c r="B373" s="108"/>
      <c r="C373" s="41" t="s">
        <v>332</v>
      </c>
      <c r="D373" s="41" t="s">
        <v>333</v>
      </c>
      <c r="E373" s="41" t="s">
        <v>334</v>
      </c>
      <c r="F373" s="41" t="s">
        <v>335</v>
      </c>
      <c r="G373" s="41" t="s">
        <v>318</v>
      </c>
      <c r="H373" s="41" t="s">
        <v>320</v>
      </c>
      <c r="I373" s="41" t="s">
        <v>318</v>
      </c>
    </row>
    <row r="374" spans="1:9" ht="12.75">
      <c r="A374" s="42" t="s">
        <v>78</v>
      </c>
      <c r="B374" s="101" t="s">
        <v>336</v>
      </c>
      <c r="C374" s="101">
        <v>66</v>
      </c>
      <c r="D374" s="101">
        <v>67</v>
      </c>
      <c r="E374" s="101"/>
      <c r="F374" s="101">
        <f>SUM(C374:E375)</f>
        <v>133</v>
      </c>
      <c r="G374" s="90">
        <f>F374/2</f>
        <v>66.5</v>
      </c>
      <c r="H374" s="101">
        <v>1.7</v>
      </c>
      <c r="I374" s="90">
        <f>G374-H374</f>
        <v>64.8</v>
      </c>
    </row>
    <row r="375" spans="1:9" ht="12.75">
      <c r="A375" s="43"/>
      <c r="B375" s="102"/>
      <c r="C375" s="102"/>
      <c r="D375" s="102"/>
      <c r="E375" s="102"/>
      <c r="F375" s="102"/>
      <c r="G375" s="91"/>
      <c r="H375" s="102"/>
      <c r="I375" s="91"/>
    </row>
    <row r="376" ht="13.5" thickBot="1"/>
    <row r="377" spans="1:4" ht="13.5" thickBot="1">
      <c r="A377" s="98" t="s">
        <v>350</v>
      </c>
      <c r="B377" s="99"/>
      <c r="C377" s="99"/>
      <c r="D377" s="100"/>
    </row>
    <row r="378" spans="1:3" ht="12.75">
      <c r="A378" s="40"/>
      <c r="B378" s="40"/>
      <c r="C378" s="40"/>
    </row>
    <row r="379" spans="1:9" ht="12.75">
      <c r="A379" s="107" t="s">
        <v>331</v>
      </c>
      <c r="B379" s="108"/>
      <c r="C379" s="41" t="s">
        <v>332</v>
      </c>
      <c r="D379" s="41" t="s">
        <v>333</v>
      </c>
      <c r="E379" s="41" t="s">
        <v>334</v>
      </c>
      <c r="F379" s="41" t="s">
        <v>335</v>
      </c>
      <c r="G379" s="41" t="s">
        <v>318</v>
      </c>
      <c r="H379" s="41" t="s">
        <v>320</v>
      </c>
      <c r="I379" s="41" t="s">
        <v>318</v>
      </c>
    </row>
    <row r="380" spans="1:9" ht="12.75">
      <c r="A380" s="42" t="s">
        <v>78</v>
      </c>
      <c r="B380" s="101" t="s">
        <v>336</v>
      </c>
      <c r="C380" s="101">
        <v>24</v>
      </c>
      <c r="D380" s="101">
        <v>27</v>
      </c>
      <c r="E380" s="101">
        <v>26</v>
      </c>
      <c r="F380" s="101">
        <f>SUM(C380:E381)</f>
        <v>77</v>
      </c>
      <c r="G380" s="90">
        <f>F380/3</f>
        <v>25.666666666666668</v>
      </c>
      <c r="H380" s="101">
        <v>1.5</v>
      </c>
      <c r="I380" s="90">
        <f>G380-H380</f>
        <v>24.166666666666668</v>
      </c>
    </row>
    <row r="381" spans="1:9" ht="12.75">
      <c r="A381" s="43"/>
      <c r="B381" s="102"/>
      <c r="C381" s="102"/>
      <c r="D381" s="102"/>
      <c r="E381" s="102"/>
      <c r="F381" s="102"/>
      <c r="G381" s="91"/>
      <c r="H381" s="102"/>
      <c r="I381" s="91"/>
    </row>
    <row r="382" spans="1:11" ht="12.75">
      <c r="A382" s="42" t="s">
        <v>91</v>
      </c>
      <c r="B382" s="101" t="s">
        <v>336</v>
      </c>
      <c r="C382" s="101">
        <v>13</v>
      </c>
      <c r="D382" s="101">
        <v>15</v>
      </c>
      <c r="E382" s="101">
        <v>13</v>
      </c>
      <c r="F382" s="101">
        <f>SUM(C382:E383)</f>
        <v>41</v>
      </c>
      <c r="G382" s="90">
        <f>F382/3</f>
        <v>13.666666666666666</v>
      </c>
      <c r="H382" s="101">
        <v>2</v>
      </c>
      <c r="I382" s="90">
        <f>G382-H382</f>
        <v>11.666666666666666</v>
      </c>
      <c r="K382" s="29"/>
    </row>
    <row r="383" spans="1:9" ht="12.75">
      <c r="A383" s="43"/>
      <c r="B383" s="102"/>
      <c r="C383" s="102"/>
      <c r="D383" s="102"/>
      <c r="E383" s="102"/>
      <c r="F383" s="102"/>
      <c r="G383" s="91"/>
      <c r="H383" s="102"/>
      <c r="I383" s="91"/>
    </row>
    <row r="384" ht="13.5" thickBot="1"/>
    <row r="385" spans="1:4" ht="13.5" thickBot="1">
      <c r="A385" s="98" t="s">
        <v>351</v>
      </c>
      <c r="B385" s="99"/>
      <c r="C385" s="99"/>
      <c r="D385" s="100"/>
    </row>
    <row r="386" spans="1:10" ht="12.75">
      <c r="A386" s="46"/>
      <c r="B386" s="46"/>
      <c r="C386" s="46"/>
      <c r="D386" s="46"/>
      <c r="E386" s="29"/>
      <c r="F386" s="29"/>
      <c r="G386" s="29"/>
      <c r="H386" s="29"/>
      <c r="I386" s="29"/>
      <c r="J386" s="29"/>
    </row>
    <row r="387" spans="1:9" ht="12.75">
      <c r="A387" s="107" t="s">
        <v>331</v>
      </c>
      <c r="B387" s="108"/>
      <c r="C387" s="41" t="s">
        <v>332</v>
      </c>
      <c r="D387" s="41" t="s">
        <v>333</v>
      </c>
      <c r="E387" s="41" t="s">
        <v>334</v>
      </c>
      <c r="F387" s="41" t="s">
        <v>335</v>
      </c>
      <c r="G387" s="41" t="s">
        <v>318</v>
      </c>
      <c r="H387" s="41" t="s">
        <v>320</v>
      </c>
      <c r="I387" s="41" t="s">
        <v>318</v>
      </c>
    </row>
    <row r="388" spans="1:11" ht="12.75">
      <c r="A388" s="42" t="s">
        <v>80</v>
      </c>
      <c r="B388" s="101" t="s">
        <v>336</v>
      </c>
      <c r="C388" s="101">
        <v>41</v>
      </c>
      <c r="D388" s="101">
        <v>40</v>
      </c>
      <c r="E388" s="101">
        <v>40</v>
      </c>
      <c r="F388" s="101">
        <f>SUM(C388:E389)</f>
        <v>121</v>
      </c>
      <c r="G388" s="90">
        <f>F388/3</f>
        <v>40.333333333333336</v>
      </c>
      <c r="H388" s="101">
        <v>3.7</v>
      </c>
      <c r="I388" s="90">
        <f>G388-H388</f>
        <v>36.63333333333333</v>
      </c>
      <c r="K388" s="29"/>
    </row>
    <row r="389" spans="1:9" ht="12.75">
      <c r="A389" s="43"/>
      <c r="B389" s="102"/>
      <c r="C389" s="102"/>
      <c r="D389" s="102"/>
      <c r="E389" s="102"/>
      <c r="F389" s="102"/>
      <c r="G389" s="91"/>
      <c r="H389" s="102"/>
      <c r="I389" s="91"/>
    </row>
    <row r="390" spans="1:9" ht="12.75">
      <c r="A390" s="42" t="s">
        <v>91</v>
      </c>
      <c r="B390" s="101" t="s">
        <v>336</v>
      </c>
      <c r="C390" s="101">
        <v>30</v>
      </c>
      <c r="D390" s="101">
        <v>30</v>
      </c>
      <c r="E390" s="101">
        <v>31</v>
      </c>
      <c r="F390" s="101">
        <f>SUM(C390:E391)</f>
        <v>91</v>
      </c>
      <c r="G390" s="90">
        <f>F390/3</f>
        <v>30.333333333333332</v>
      </c>
      <c r="H390" s="101">
        <v>8</v>
      </c>
      <c r="I390" s="90">
        <f>G390-H390</f>
        <v>22.333333333333332</v>
      </c>
    </row>
    <row r="391" spans="1:9" ht="12.75">
      <c r="A391" s="43"/>
      <c r="B391" s="102"/>
      <c r="C391" s="102"/>
      <c r="D391" s="102"/>
      <c r="E391" s="102"/>
      <c r="F391" s="102"/>
      <c r="G391" s="91"/>
      <c r="H391" s="102"/>
      <c r="I391" s="91"/>
    </row>
    <row r="392" ht="13.5" thickBot="1"/>
    <row r="393" spans="1:4" ht="13.5" thickBot="1">
      <c r="A393" s="98" t="s">
        <v>144</v>
      </c>
      <c r="B393" s="99"/>
      <c r="C393" s="99"/>
      <c r="D393" s="100"/>
    </row>
    <row r="394" spans="1:10" ht="12.75">
      <c r="A394" s="46"/>
      <c r="B394" s="46"/>
      <c r="C394" s="46"/>
      <c r="D394" s="46"/>
      <c r="E394" s="29"/>
      <c r="F394" s="29"/>
      <c r="G394" s="29"/>
      <c r="H394" s="29"/>
      <c r="I394" s="29"/>
      <c r="J394" s="29"/>
    </row>
    <row r="395" spans="1:9" ht="12.75">
      <c r="A395" s="107" t="s">
        <v>331</v>
      </c>
      <c r="B395" s="108"/>
      <c r="C395" s="41" t="s">
        <v>332</v>
      </c>
      <c r="D395" s="41" t="s">
        <v>333</v>
      </c>
      <c r="E395" s="41" t="s">
        <v>334</v>
      </c>
      <c r="F395" s="41" t="s">
        <v>335</v>
      </c>
      <c r="G395" s="41" t="s">
        <v>318</v>
      </c>
      <c r="H395" s="41" t="s">
        <v>320</v>
      </c>
      <c r="I395" s="41" t="s">
        <v>318</v>
      </c>
    </row>
    <row r="396" spans="1:9" ht="12.75">
      <c r="A396" s="42" t="s">
        <v>99</v>
      </c>
      <c r="B396" s="101" t="s">
        <v>336</v>
      </c>
      <c r="C396" s="101"/>
      <c r="D396" s="101"/>
      <c r="E396" s="101"/>
      <c r="F396" s="101">
        <f>SUM(C396:E397)</f>
        <v>0</v>
      </c>
      <c r="G396" s="90">
        <f>F396/3</f>
        <v>0</v>
      </c>
      <c r="H396" s="101"/>
      <c r="I396" s="90">
        <f>G396-H396</f>
        <v>0</v>
      </c>
    </row>
    <row r="397" spans="1:9" ht="12.75">
      <c r="A397" s="43"/>
      <c r="B397" s="102"/>
      <c r="C397" s="102"/>
      <c r="D397" s="102"/>
      <c r="E397" s="102"/>
      <c r="F397" s="102"/>
      <c r="G397" s="91"/>
      <c r="H397" s="102"/>
      <c r="I397" s="91"/>
    </row>
    <row r="398" spans="1:9" ht="12.75">
      <c r="A398" s="42" t="s">
        <v>78</v>
      </c>
      <c r="B398" s="101" t="s">
        <v>336</v>
      </c>
      <c r="C398" s="101"/>
      <c r="D398" s="101"/>
      <c r="E398" s="101"/>
      <c r="F398" s="101">
        <f>SUM(C398:E399)</f>
        <v>0</v>
      </c>
      <c r="G398" s="90">
        <f>F398/3</f>
        <v>0</v>
      </c>
      <c r="H398" s="101"/>
      <c r="I398" s="90">
        <f>G398-H398</f>
        <v>0</v>
      </c>
    </row>
    <row r="399" spans="1:9" ht="12.75">
      <c r="A399" s="43"/>
      <c r="B399" s="102"/>
      <c r="C399" s="102"/>
      <c r="D399" s="102"/>
      <c r="E399" s="102"/>
      <c r="F399" s="102"/>
      <c r="G399" s="91"/>
      <c r="H399" s="102"/>
      <c r="I399" s="91"/>
    </row>
    <row r="400" spans="1:9" ht="12.75">
      <c r="A400" s="42" t="s">
        <v>91</v>
      </c>
      <c r="B400" s="101" t="s">
        <v>336</v>
      </c>
      <c r="C400" s="101"/>
      <c r="D400" s="101"/>
      <c r="E400" s="101"/>
      <c r="F400" s="101">
        <f>SUM(C400:E401)</f>
        <v>0</v>
      </c>
      <c r="G400" s="90">
        <f>F400/3</f>
        <v>0</v>
      </c>
      <c r="H400" s="101"/>
      <c r="I400" s="90">
        <f>G400-H400</f>
        <v>0</v>
      </c>
    </row>
    <row r="401" spans="1:9" ht="12.75">
      <c r="A401" s="43"/>
      <c r="B401" s="102"/>
      <c r="C401" s="102"/>
      <c r="D401" s="102"/>
      <c r="E401" s="102"/>
      <c r="F401" s="102"/>
      <c r="G401" s="91"/>
      <c r="H401" s="102"/>
      <c r="I401" s="91"/>
    </row>
  </sheetData>
  <sheetProtection password="E943" sheet="1" formatCells="0" formatColumns="0" formatRows="0" insertColumns="0" insertRows="0" insertHyperlinks="0" deleteColumns="0" deleteRows="0" sort="0" autoFilter="0" pivotTables="0"/>
  <mergeCells count="773">
    <mergeCell ref="D308:D309"/>
    <mergeCell ref="E308:E309"/>
    <mergeCell ref="F308:F309"/>
    <mergeCell ref="A311:C311"/>
    <mergeCell ref="E300:E301"/>
    <mergeCell ref="F300:F301"/>
    <mergeCell ref="D306:D307"/>
    <mergeCell ref="E306:E307"/>
    <mergeCell ref="F306:F307"/>
    <mergeCell ref="C314:C315"/>
    <mergeCell ref="D314:D315"/>
    <mergeCell ref="E314:E315"/>
    <mergeCell ref="F314:F315"/>
    <mergeCell ref="C306:C307"/>
    <mergeCell ref="G126:G127"/>
    <mergeCell ref="G226:G227"/>
    <mergeCell ref="G314:G315"/>
    <mergeCell ref="A289:C289"/>
    <mergeCell ref="G292:G293"/>
    <mergeCell ref="H126:H127"/>
    <mergeCell ref="I126:I127"/>
    <mergeCell ref="J126:J127"/>
    <mergeCell ref="G128:G129"/>
    <mergeCell ref="H128:H129"/>
    <mergeCell ref="I128:I129"/>
    <mergeCell ref="J128:J129"/>
    <mergeCell ref="H130:H131"/>
    <mergeCell ref="I130:I131"/>
    <mergeCell ref="J130:J131"/>
    <mergeCell ref="G132:G133"/>
    <mergeCell ref="H132:H133"/>
    <mergeCell ref="I132:I133"/>
    <mergeCell ref="J132:J133"/>
    <mergeCell ref="F34:F35"/>
    <mergeCell ref="G34:G35"/>
    <mergeCell ref="H34:H35"/>
    <mergeCell ref="I34:I35"/>
    <mergeCell ref="A31:D31"/>
    <mergeCell ref="A33:B33"/>
    <mergeCell ref="B34:B35"/>
    <mergeCell ref="C34:C35"/>
    <mergeCell ref="D34:D35"/>
    <mergeCell ref="E34:E35"/>
    <mergeCell ref="G40:G41"/>
    <mergeCell ref="H40:H41"/>
    <mergeCell ref="G56:G57"/>
    <mergeCell ref="H56:H57"/>
    <mergeCell ref="A37:D37"/>
    <mergeCell ref="A39:B39"/>
    <mergeCell ref="B40:B41"/>
    <mergeCell ref="C40:C41"/>
    <mergeCell ref="D40:D41"/>
    <mergeCell ref="E40:E41"/>
    <mergeCell ref="I40:I41"/>
    <mergeCell ref="B168:B169"/>
    <mergeCell ref="C168:C169"/>
    <mergeCell ref="D168:D169"/>
    <mergeCell ref="E168:E169"/>
    <mergeCell ref="F168:F169"/>
    <mergeCell ref="G168:G169"/>
    <mergeCell ref="H168:H169"/>
    <mergeCell ref="G62:G63"/>
    <mergeCell ref="F40:F41"/>
    <mergeCell ref="I168:I169"/>
    <mergeCell ref="B170:B171"/>
    <mergeCell ref="C170:C171"/>
    <mergeCell ref="D170:D171"/>
    <mergeCell ref="E170:E171"/>
    <mergeCell ref="F170:F171"/>
    <mergeCell ref="G170:G171"/>
    <mergeCell ref="H170:H171"/>
    <mergeCell ref="I170:I171"/>
    <mergeCell ref="H174:H175"/>
    <mergeCell ref="B172:B173"/>
    <mergeCell ref="C172:C173"/>
    <mergeCell ref="D172:D173"/>
    <mergeCell ref="E172:E173"/>
    <mergeCell ref="F172:F173"/>
    <mergeCell ref="G172:G173"/>
    <mergeCell ref="J28:J29"/>
    <mergeCell ref="I174:I175"/>
    <mergeCell ref="I62:I63"/>
    <mergeCell ref="J62:J63"/>
    <mergeCell ref="I172:I173"/>
    <mergeCell ref="B174:B175"/>
    <mergeCell ref="H172:H173"/>
    <mergeCell ref="C174:C175"/>
    <mergeCell ref="D174:D175"/>
    <mergeCell ref="E174:E175"/>
    <mergeCell ref="G228:G229"/>
    <mergeCell ref="H228:H229"/>
    <mergeCell ref="I228:I229"/>
    <mergeCell ref="F226:F227"/>
    <mergeCell ref="A25:C25"/>
    <mergeCell ref="G28:G29"/>
    <mergeCell ref="H28:H29"/>
    <mergeCell ref="I28:I29"/>
    <mergeCell ref="F174:F175"/>
    <mergeCell ref="G174:G175"/>
    <mergeCell ref="B226:B227"/>
    <mergeCell ref="C226:C227"/>
    <mergeCell ref="D226:D227"/>
    <mergeCell ref="E226:E227"/>
    <mergeCell ref="H226:H227"/>
    <mergeCell ref="I226:I227"/>
    <mergeCell ref="I246:I247"/>
    <mergeCell ref="B238:B239"/>
    <mergeCell ref="C238:C239"/>
    <mergeCell ref="D238:D239"/>
    <mergeCell ref="E238:E239"/>
    <mergeCell ref="B228:B229"/>
    <mergeCell ref="C228:C229"/>
    <mergeCell ref="D228:D229"/>
    <mergeCell ref="E228:E229"/>
    <mergeCell ref="F228:F229"/>
    <mergeCell ref="G22:G23"/>
    <mergeCell ref="H22:H23"/>
    <mergeCell ref="I22:I23"/>
    <mergeCell ref="J22:J23"/>
    <mergeCell ref="J246:J247"/>
    <mergeCell ref="G274:G275"/>
    <mergeCell ref="H274:H275"/>
    <mergeCell ref="I274:I275"/>
    <mergeCell ref="J274:J275"/>
    <mergeCell ref="H62:H63"/>
    <mergeCell ref="A17:C17"/>
    <mergeCell ref="G20:G21"/>
    <mergeCell ref="H20:H21"/>
    <mergeCell ref="I20:I21"/>
    <mergeCell ref="J20:J21"/>
    <mergeCell ref="A59:C59"/>
    <mergeCell ref="G54:G55"/>
    <mergeCell ref="H54:H55"/>
    <mergeCell ref="I54:I55"/>
    <mergeCell ref="J54:J55"/>
    <mergeCell ref="H320:H321"/>
    <mergeCell ref="A317:D317"/>
    <mergeCell ref="A319:B319"/>
    <mergeCell ref="B320:B321"/>
    <mergeCell ref="C320:C321"/>
    <mergeCell ref="D320:D321"/>
    <mergeCell ref="E320:E321"/>
    <mergeCell ref="A9:C9"/>
    <mergeCell ref="G12:G13"/>
    <mergeCell ref="H12:H13"/>
    <mergeCell ref="I12:I13"/>
    <mergeCell ref="J12:J13"/>
    <mergeCell ref="G14:G15"/>
    <mergeCell ref="H14:H15"/>
    <mergeCell ref="I14:I15"/>
    <mergeCell ref="J14:J15"/>
    <mergeCell ref="C388:C389"/>
    <mergeCell ref="D388:D389"/>
    <mergeCell ref="E388:E389"/>
    <mergeCell ref="I320:I321"/>
    <mergeCell ref="F396:F397"/>
    <mergeCell ref="G396:G397"/>
    <mergeCell ref="H396:H397"/>
    <mergeCell ref="I396:I397"/>
    <mergeCell ref="F320:F321"/>
    <mergeCell ref="G320:G321"/>
    <mergeCell ref="H390:H391"/>
    <mergeCell ref="I390:I391"/>
    <mergeCell ref="A393:D393"/>
    <mergeCell ref="A395:B395"/>
    <mergeCell ref="B322:B323"/>
    <mergeCell ref="B396:B397"/>
    <mergeCell ref="C396:C397"/>
    <mergeCell ref="D396:D397"/>
    <mergeCell ref="E396:E397"/>
    <mergeCell ref="B388:B389"/>
    <mergeCell ref="F388:F389"/>
    <mergeCell ref="G388:G389"/>
    <mergeCell ref="H388:H389"/>
    <mergeCell ref="I388:I389"/>
    <mergeCell ref="B390:B391"/>
    <mergeCell ref="C390:C391"/>
    <mergeCell ref="D390:D391"/>
    <mergeCell ref="E390:E391"/>
    <mergeCell ref="F390:F391"/>
    <mergeCell ref="G390:G391"/>
    <mergeCell ref="A385:D385"/>
    <mergeCell ref="A387:B387"/>
    <mergeCell ref="F382:F383"/>
    <mergeCell ref="G382:G383"/>
    <mergeCell ref="B382:B383"/>
    <mergeCell ref="C382:C383"/>
    <mergeCell ref="D382:D383"/>
    <mergeCell ref="E382:E383"/>
    <mergeCell ref="B380:B381"/>
    <mergeCell ref="C380:C381"/>
    <mergeCell ref="D380:D381"/>
    <mergeCell ref="E380:E381"/>
    <mergeCell ref="H382:H383"/>
    <mergeCell ref="I382:I383"/>
    <mergeCell ref="F380:F381"/>
    <mergeCell ref="G380:G381"/>
    <mergeCell ref="H380:H381"/>
    <mergeCell ref="I380:I381"/>
    <mergeCell ref="A377:D377"/>
    <mergeCell ref="A379:B379"/>
    <mergeCell ref="F374:F375"/>
    <mergeCell ref="G374:G375"/>
    <mergeCell ref="H374:H375"/>
    <mergeCell ref="I374:I375"/>
    <mergeCell ref="B374:B375"/>
    <mergeCell ref="C374:C375"/>
    <mergeCell ref="D374:D375"/>
    <mergeCell ref="E374:E375"/>
    <mergeCell ref="F366:F367"/>
    <mergeCell ref="G366:G367"/>
    <mergeCell ref="H366:H367"/>
    <mergeCell ref="I366:I367"/>
    <mergeCell ref="H368:H369"/>
    <mergeCell ref="I368:I369"/>
    <mergeCell ref="B366:B367"/>
    <mergeCell ref="C366:C367"/>
    <mergeCell ref="D366:D367"/>
    <mergeCell ref="E366:E367"/>
    <mergeCell ref="A371:D371"/>
    <mergeCell ref="A373:B373"/>
    <mergeCell ref="B368:B369"/>
    <mergeCell ref="C368:C369"/>
    <mergeCell ref="D368:D369"/>
    <mergeCell ref="E368:E369"/>
    <mergeCell ref="H362:H363"/>
    <mergeCell ref="I362:I363"/>
    <mergeCell ref="B364:B365"/>
    <mergeCell ref="C364:C365"/>
    <mergeCell ref="D364:D365"/>
    <mergeCell ref="E364:E365"/>
    <mergeCell ref="F364:F365"/>
    <mergeCell ref="G364:G365"/>
    <mergeCell ref="H364:H365"/>
    <mergeCell ref="I364:I365"/>
    <mergeCell ref="F360:F361"/>
    <mergeCell ref="G360:G361"/>
    <mergeCell ref="H360:H361"/>
    <mergeCell ref="I360:I361"/>
    <mergeCell ref="B362:B363"/>
    <mergeCell ref="C362:C363"/>
    <mergeCell ref="D362:D363"/>
    <mergeCell ref="E362:E363"/>
    <mergeCell ref="F362:F363"/>
    <mergeCell ref="G362:G363"/>
    <mergeCell ref="A357:D357"/>
    <mergeCell ref="A359:B359"/>
    <mergeCell ref="B360:B361"/>
    <mergeCell ref="C360:C361"/>
    <mergeCell ref="D360:D361"/>
    <mergeCell ref="E360:E361"/>
    <mergeCell ref="H352:H353"/>
    <mergeCell ref="I352:I353"/>
    <mergeCell ref="B354:B355"/>
    <mergeCell ref="C354:C355"/>
    <mergeCell ref="D354:D355"/>
    <mergeCell ref="E354:E355"/>
    <mergeCell ref="F354:F355"/>
    <mergeCell ref="G354:G355"/>
    <mergeCell ref="H354:H355"/>
    <mergeCell ref="I354:I355"/>
    <mergeCell ref="B352:B353"/>
    <mergeCell ref="C352:C353"/>
    <mergeCell ref="D352:D353"/>
    <mergeCell ref="E352:E353"/>
    <mergeCell ref="F352:F353"/>
    <mergeCell ref="G352:G353"/>
    <mergeCell ref="A349:D349"/>
    <mergeCell ref="A351:B351"/>
    <mergeCell ref="B344:B345"/>
    <mergeCell ref="C344:C345"/>
    <mergeCell ref="D344:D345"/>
    <mergeCell ref="E344:E345"/>
    <mergeCell ref="B346:B347"/>
    <mergeCell ref="C346:C347"/>
    <mergeCell ref="D346:D347"/>
    <mergeCell ref="E346:E347"/>
    <mergeCell ref="H340:H341"/>
    <mergeCell ref="I340:I341"/>
    <mergeCell ref="B342:B343"/>
    <mergeCell ref="C342:C343"/>
    <mergeCell ref="D342:D343"/>
    <mergeCell ref="E342:E343"/>
    <mergeCell ref="F342:F343"/>
    <mergeCell ref="G342:G343"/>
    <mergeCell ref="H342:H343"/>
    <mergeCell ref="I342:I343"/>
    <mergeCell ref="B340:B341"/>
    <mergeCell ref="C340:C341"/>
    <mergeCell ref="D340:D341"/>
    <mergeCell ref="E340:E341"/>
    <mergeCell ref="F340:F341"/>
    <mergeCell ref="G340:G341"/>
    <mergeCell ref="H336:H337"/>
    <mergeCell ref="I336:I337"/>
    <mergeCell ref="B338:B339"/>
    <mergeCell ref="C338:C339"/>
    <mergeCell ref="D338:D339"/>
    <mergeCell ref="E338:E339"/>
    <mergeCell ref="F338:F339"/>
    <mergeCell ref="G338:G339"/>
    <mergeCell ref="H338:H339"/>
    <mergeCell ref="I338:I339"/>
    <mergeCell ref="B336:B337"/>
    <mergeCell ref="C336:C337"/>
    <mergeCell ref="D336:D337"/>
    <mergeCell ref="E336:E337"/>
    <mergeCell ref="F336:F337"/>
    <mergeCell ref="G336:G337"/>
    <mergeCell ref="A333:D333"/>
    <mergeCell ref="A335:B335"/>
    <mergeCell ref="F330:F331"/>
    <mergeCell ref="G330:G331"/>
    <mergeCell ref="H330:H331"/>
    <mergeCell ref="I330:I331"/>
    <mergeCell ref="B330:B331"/>
    <mergeCell ref="C330:C331"/>
    <mergeCell ref="D330:D331"/>
    <mergeCell ref="E330:E331"/>
    <mergeCell ref="H328:H329"/>
    <mergeCell ref="I328:I329"/>
    <mergeCell ref="A325:D325"/>
    <mergeCell ref="A327:B327"/>
    <mergeCell ref="B328:B329"/>
    <mergeCell ref="C328:C329"/>
    <mergeCell ref="D328:D329"/>
    <mergeCell ref="E328:E329"/>
    <mergeCell ref="F328:F329"/>
    <mergeCell ref="G328:G329"/>
    <mergeCell ref="H314:H315"/>
    <mergeCell ref="I314:I315"/>
    <mergeCell ref="J314:J315"/>
    <mergeCell ref="A303:C303"/>
    <mergeCell ref="G306:G307"/>
    <mergeCell ref="H306:H307"/>
    <mergeCell ref="I306:I307"/>
    <mergeCell ref="J306:J307"/>
    <mergeCell ref="G308:G309"/>
    <mergeCell ref="H308:H309"/>
    <mergeCell ref="I308:I309"/>
    <mergeCell ref="J308:J309"/>
    <mergeCell ref="A297:C297"/>
    <mergeCell ref="G300:G301"/>
    <mergeCell ref="H300:H301"/>
    <mergeCell ref="I300:I301"/>
    <mergeCell ref="J300:J301"/>
    <mergeCell ref="C300:C301"/>
    <mergeCell ref="D300:D301"/>
    <mergeCell ref="C308:C309"/>
    <mergeCell ref="J286:J287"/>
    <mergeCell ref="H292:H293"/>
    <mergeCell ref="I292:I293"/>
    <mergeCell ref="J292:J293"/>
    <mergeCell ref="G294:G295"/>
    <mergeCell ref="H294:H295"/>
    <mergeCell ref="I294:I295"/>
    <mergeCell ref="J294:J295"/>
    <mergeCell ref="J280:J281"/>
    <mergeCell ref="G282:G283"/>
    <mergeCell ref="H282:H283"/>
    <mergeCell ref="I282:I283"/>
    <mergeCell ref="J282:J283"/>
    <mergeCell ref="H284:H285"/>
    <mergeCell ref="I284:I285"/>
    <mergeCell ref="J284:J285"/>
    <mergeCell ref="A261:C261"/>
    <mergeCell ref="G264:G265"/>
    <mergeCell ref="H264:H265"/>
    <mergeCell ref="I264:I265"/>
    <mergeCell ref="J264:J265"/>
    <mergeCell ref="A277:C277"/>
    <mergeCell ref="J266:J267"/>
    <mergeCell ref="G258:G259"/>
    <mergeCell ref="H258:H259"/>
    <mergeCell ref="I258:I259"/>
    <mergeCell ref="J258:J259"/>
    <mergeCell ref="G284:G285"/>
    <mergeCell ref="G272:G273"/>
    <mergeCell ref="H272:H273"/>
    <mergeCell ref="I272:I273"/>
    <mergeCell ref="J272:J273"/>
    <mergeCell ref="C322:C323"/>
    <mergeCell ref="D322:D323"/>
    <mergeCell ref="E322:E323"/>
    <mergeCell ref="F322:F323"/>
    <mergeCell ref="G266:G267"/>
    <mergeCell ref="H266:H267"/>
    <mergeCell ref="A269:C269"/>
    <mergeCell ref="G280:G281"/>
    <mergeCell ref="H280:H281"/>
    <mergeCell ref="G286:G287"/>
    <mergeCell ref="G322:G323"/>
    <mergeCell ref="H322:H323"/>
    <mergeCell ref="I322:I323"/>
    <mergeCell ref="G252:G253"/>
    <mergeCell ref="H252:H253"/>
    <mergeCell ref="I252:I253"/>
    <mergeCell ref="I266:I267"/>
    <mergeCell ref="I280:I281"/>
    <mergeCell ref="H286:H287"/>
    <mergeCell ref="I286:I287"/>
    <mergeCell ref="A241:I241"/>
    <mergeCell ref="A249:C249"/>
    <mergeCell ref="F238:F239"/>
    <mergeCell ref="G238:G239"/>
    <mergeCell ref="H238:H239"/>
    <mergeCell ref="A255:C255"/>
    <mergeCell ref="I238:I239"/>
    <mergeCell ref="A243:C243"/>
    <mergeCell ref="G246:G247"/>
    <mergeCell ref="H246:H247"/>
    <mergeCell ref="I234:I235"/>
    <mergeCell ref="B236:B237"/>
    <mergeCell ref="C236:C237"/>
    <mergeCell ref="D236:D237"/>
    <mergeCell ref="E236:E237"/>
    <mergeCell ref="J252:J253"/>
    <mergeCell ref="F236:F237"/>
    <mergeCell ref="G236:G237"/>
    <mergeCell ref="H236:H237"/>
    <mergeCell ref="I236:I237"/>
    <mergeCell ref="I224:I225"/>
    <mergeCell ref="A231:D231"/>
    <mergeCell ref="A233:B233"/>
    <mergeCell ref="B234:B235"/>
    <mergeCell ref="C234:C235"/>
    <mergeCell ref="D234:D235"/>
    <mergeCell ref="E234:E235"/>
    <mergeCell ref="F234:F235"/>
    <mergeCell ref="G234:G235"/>
    <mergeCell ref="H234:H235"/>
    <mergeCell ref="B224:B225"/>
    <mergeCell ref="C224:C225"/>
    <mergeCell ref="D224:D225"/>
    <mergeCell ref="E224:E225"/>
    <mergeCell ref="F224:F225"/>
    <mergeCell ref="G224:G225"/>
    <mergeCell ref="B222:B223"/>
    <mergeCell ref="C222:C223"/>
    <mergeCell ref="D222:D223"/>
    <mergeCell ref="E222:E223"/>
    <mergeCell ref="F222:F223"/>
    <mergeCell ref="G222:G223"/>
    <mergeCell ref="D218:D219"/>
    <mergeCell ref="E218:E219"/>
    <mergeCell ref="F218:F219"/>
    <mergeCell ref="G218:G219"/>
    <mergeCell ref="B220:B221"/>
    <mergeCell ref="C220:C221"/>
    <mergeCell ref="D220:D221"/>
    <mergeCell ref="E220:E221"/>
    <mergeCell ref="F220:F221"/>
    <mergeCell ref="G220:G221"/>
    <mergeCell ref="I212:I213"/>
    <mergeCell ref="H346:H347"/>
    <mergeCell ref="I346:I347"/>
    <mergeCell ref="H344:H345"/>
    <mergeCell ref="I344:I345"/>
    <mergeCell ref="H218:H219"/>
    <mergeCell ref="I218:I219"/>
    <mergeCell ref="H222:H223"/>
    <mergeCell ref="I222:I223"/>
    <mergeCell ref="H224:H225"/>
    <mergeCell ref="G212:G213"/>
    <mergeCell ref="A215:D215"/>
    <mergeCell ref="A217:B217"/>
    <mergeCell ref="F346:F347"/>
    <mergeCell ref="G346:G347"/>
    <mergeCell ref="H212:H213"/>
    <mergeCell ref="F344:F345"/>
    <mergeCell ref="G344:G345"/>
    <mergeCell ref="B218:B219"/>
    <mergeCell ref="C218:C219"/>
    <mergeCell ref="G210:G211"/>
    <mergeCell ref="H210:H211"/>
    <mergeCell ref="I210:I211"/>
    <mergeCell ref="H220:H221"/>
    <mergeCell ref="I220:I221"/>
    <mergeCell ref="B212:B213"/>
    <mergeCell ref="C212:C213"/>
    <mergeCell ref="D212:D213"/>
    <mergeCell ref="E212:E213"/>
    <mergeCell ref="F212:F213"/>
    <mergeCell ref="B208:B209"/>
    <mergeCell ref="F208:F209"/>
    <mergeCell ref="G208:G209"/>
    <mergeCell ref="H208:H209"/>
    <mergeCell ref="I208:I209"/>
    <mergeCell ref="B210:B211"/>
    <mergeCell ref="C210:C211"/>
    <mergeCell ref="D210:D211"/>
    <mergeCell ref="E210:E211"/>
    <mergeCell ref="F210:F211"/>
    <mergeCell ref="I204:I205"/>
    <mergeCell ref="B206:B207"/>
    <mergeCell ref="C206:C207"/>
    <mergeCell ref="D206:D207"/>
    <mergeCell ref="E206:E207"/>
    <mergeCell ref="F206:F207"/>
    <mergeCell ref="G206:G207"/>
    <mergeCell ref="H206:H207"/>
    <mergeCell ref="I206:I207"/>
    <mergeCell ref="G202:G203"/>
    <mergeCell ref="H202:H203"/>
    <mergeCell ref="I202:I203"/>
    <mergeCell ref="B204:B205"/>
    <mergeCell ref="C204:C205"/>
    <mergeCell ref="D204:D205"/>
    <mergeCell ref="E204:E205"/>
    <mergeCell ref="F204:F205"/>
    <mergeCell ref="G204:G205"/>
    <mergeCell ref="H204:H205"/>
    <mergeCell ref="B398:B399"/>
    <mergeCell ref="C398:C399"/>
    <mergeCell ref="D398:D399"/>
    <mergeCell ref="E398:E399"/>
    <mergeCell ref="A199:D199"/>
    <mergeCell ref="A201:B201"/>
    <mergeCell ref="B202:B203"/>
    <mergeCell ref="C202:C203"/>
    <mergeCell ref="D202:D203"/>
    <mergeCell ref="E202:E203"/>
    <mergeCell ref="G398:G399"/>
    <mergeCell ref="F196:F197"/>
    <mergeCell ref="G196:G197"/>
    <mergeCell ref="H196:H197"/>
    <mergeCell ref="I196:I197"/>
    <mergeCell ref="H398:H399"/>
    <mergeCell ref="I398:I399"/>
    <mergeCell ref="F368:F369"/>
    <mergeCell ref="G368:G369"/>
    <mergeCell ref="F202:F203"/>
    <mergeCell ref="A193:D193"/>
    <mergeCell ref="A195:B195"/>
    <mergeCell ref="B400:B401"/>
    <mergeCell ref="C400:C401"/>
    <mergeCell ref="D400:D401"/>
    <mergeCell ref="E400:E401"/>
    <mergeCell ref="B196:B197"/>
    <mergeCell ref="C196:C197"/>
    <mergeCell ref="D196:D197"/>
    <mergeCell ref="E196:E197"/>
    <mergeCell ref="H190:H191"/>
    <mergeCell ref="I190:I191"/>
    <mergeCell ref="G188:G189"/>
    <mergeCell ref="H188:H189"/>
    <mergeCell ref="I188:I189"/>
    <mergeCell ref="F400:F401"/>
    <mergeCell ref="G400:G401"/>
    <mergeCell ref="H400:H401"/>
    <mergeCell ref="I400:I401"/>
    <mergeCell ref="F398:F399"/>
    <mergeCell ref="B190:B191"/>
    <mergeCell ref="C190:C191"/>
    <mergeCell ref="D190:D191"/>
    <mergeCell ref="E190:E191"/>
    <mergeCell ref="F190:F191"/>
    <mergeCell ref="G190:G191"/>
    <mergeCell ref="H186:H187"/>
    <mergeCell ref="I186:I187"/>
    <mergeCell ref="B188:B189"/>
    <mergeCell ref="C188:C189"/>
    <mergeCell ref="D188:D189"/>
    <mergeCell ref="E188:E189"/>
    <mergeCell ref="F188:F189"/>
    <mergeCell ref="B186:B187"/>
    <mergeCell ref="C186:C187"/>
    <mergeCell ref="D186:D187"/>
    <mergeCell ref="E186:E187"/>
    <mergeCell ref="F186:F187"/>
    <mergeCell ref="G186:G187"/>
    <mergeCell ref="H182:H183"/>
    <mergeCell ref="I182:I183"/>
    <mergeCell ref="B184:B185"/>
    <mergeCell ref="C184:C185"/>
    <mergeCell ref="D184:D185"/>
    <mergeCell ref="E184:E185"/>
    <mergeCell ref="F184:F185"/>
    <mergeCell ref="G184:G185"/>
    <mergeCell ref="H184:H185"/>
    <mergeCell ref="I184:I185"/>
    <mergeCell ref="F180:F181"/>
    <mergeCell ref="G180:G181"/>
    <mergeCell ref="H180:H181"/>
    <mergeCell ref="I180:I181"/>
    <mergeCell ref="B182:B183"/>
    <mergeCell ref="C182:C183"/>
    <mergeCell ref="D182:D183"/>
    <mergeCell ref="E182:E183"/>
    <mergeCell ref="F182:F183"/>
    <mergeCell ref="G182:G183"/>
    <mergeCell ref="A177:D177"/>
    <mergeCell ref="A179:B179"/>
    <mergeCell ref="B180:B181"/>
    <mergeCell ref="C180:C181"/>
    <mergeCell ref="D180:D181"/>
    <mergeCell ref="E180:E181"/>
    <mergeCell ref="F166:F167"/>
    <mergeCell ref="G166:G167"/>
    <mergeCell ref="H166:H167"/>
    <mergeCell ref="I166:I167"/>
    <mergeCell ref="A163:D163"/>
    <mergeCell ref="A165:B165"/>
    <mergeCell ref="B166:B167"/>
    <mergeCell ref="C166:C167"/>
    <mergeCell ref="D166:D167"/>
    <mergeCell ref="E166:E167"/>
    <mergeCell ref="A155:C155"/>
    <mergeCell ref="G158:G159"/>
    <mergeCell ref="H158:H159"/>
    <mergeCell ref="I158:I159"/>
    <mergeCell ref="J158:J159"/>
    <mergeCell ref="G160:G161"/>
    <mergeCell ref="H160:H161"/>
    <mergeCell ref="I160:I161"/>
    <mergeCell ref="J160:J161"/>
    <mergeCell ref="G152:G153"/>
    <mergeCell ref="H152:H153"/>
    <mergeCell ref="I152:I153"/>
    <mergeCell ref="J152:J153"/>
    <mergeCell ref="G148:G149"/>
    <mergeCell ref="H148:H149"/>
    <mergeCell ref="I148:I149"/>
    <mergeCell ref="J148:J149"/>
    <mergeCell ref="G150:G151"/>
    <mergeCell ref="H150:H151"/>
    <mergeCell ref="I150:I151"/>
    <mergeCell ref="J150:J151"/>
    <mergeCell ref="G144:G145"/>
    <mergeCell ref="H144:H145"/>
    <mergeCell ref="I144:I145"/>
    <mergeCell ref="J144:J145"/>
    <mergeCell ref="G146:G147"/>
    <mergeCell ref="H146:H147"/>
    <mergeCell ref="I146:I147"/>
    <mergeCell ref="J146:J147"/>
    <mergeCell ref="G140:G141"/>
    <mergeCell ref="H140:H141"/>
    <mergeCell ref="I140:I141"/>
    <mergeCell ref="J140:J141"/>
    <mergeCell ref="G142:G143"/>
    <mergeCell ref="H142:H143"/>
    <mergeCell ref="I142:I143"/>
    <mergeCell ref="J142:J143"/>
    <mergeCell ref="A135:C135"/>
    <mergeCell ref="G138:G139"/>
    <mergeCell ref="H138:H139"/>
    <mergeCell ref="I138:I139"/>
    <mergeCell ref="J138:J139"/>
    <mergeCell ref="G124:G125"/>
    <mergeCell ref="H124:H125"/>
    <mergeCell ref="I124:I125"/>
    <mergeCell ref="J124:J125"/>
    <mergeCell ref="G130:G131"/>
    <mergeCell ref="G120:G121"/>
    <mergeCell ref="H120:H121"/>
    <mergeCell ref="I120:I121"/>
    <mergeCell ref="J120:J121"/>
    <mergeCell ref="G122:G123"/>
    <mergeCell ref="H122:H123"/>
    <mergeCell ref="I122:I123"/>
    <mergeCell ref="J122:J123"/>
    <mergeCell ref="G116:G117"/>
    <mergeCell ref="H116:H117"/>
    <mergeCell ref="I116:I117"/>
    <mergeCell ref="J116:J117"/>
    <mergeCell ref="G118:G119"/>
    <mergeCell ref="H118:H119"/>
    <mergeCell ref="I118:I119"/>
    <mergeCell ref="J118:J119"/>
    <mergeCell ref="G112:G113"/>
    <mergeCell ref="H112:H113"/>
    <mergeCell ref="I112:I113"/>
    <mergeCell ref="J112:J113"/>
    <mergeCell ref="G114:G115"/>
    <mergeCell ref="H114:H115"/>
    <mergeCell ref="I114:I115"/>
    <mergeCell ref="J114:J115"/>
    <mergeCell ref="G108:G109"/>
    <mergeCell ref="H108:H109"/>
    <mergeCell ref="I108:I109"/>
    <mergeCell ref="J108:J109"/>
    <mergeCell ref="G110:G111"/>
    <mergeCell ref="H110:H111"/>
    <mergeCell ref="I110:I111"/>
    <mergeCell ref="J110:J111"/>
    <mergeCell ref="G104:G105"/>
    <mergeCell ref="H104:H105"/>
    <mergeCell ref="I104:I105"/>
    <mergeCell ref="J104:J105"/>
    <mergeCell ref="G106:G107"/>
    <mergeCell ref="H106:H107"/>
    <mergeCell ref="I106:I107"/>
    <mergeCell ref="J106:J107"/>
    <mergeCell ref="A99:C99"/>
    <mergeCell ref="G102:G103"/>
    <mergeCell ref="H102:H103"/>
    <mergeCell ref="I102:I103"/>
    <mergeCell ref="J102:J103"/>
    <mergeCell ref="G94:G95"/>
    <mergeCell ref="H94:H95"/>
    <mergeCell ref="I94:I95"/>
    <mergeCell ref="J94:J95"/>
    <mergeCell ref="G96:G97"/>
    <mergeCell ref="H96:H97"/>
    <mergeCell ref="I96:I97"/>
    <mergeCell ref="J96:J97"/>
    <mergeCell ref="G90:G91"/>
    <mergeCell ref="H90:H91"/>
    <mergeCell ref="I90:I91"/>
    <mergeCell ref="J90:J91"/>
    <mergeCell ref="G92:G93"/>
    <mergeCell ref="H92:H93"/>
    <mergeCell ref="I92:I93"/>
    <mergeCell ref="J92:J93"/>
    <mergeCell ref="G86:G87"/>
    <mergeCell ref="H86:H87"/>
    <mergeCell ref="I86:I87"/>
    <mergeCell ref="J86:J87"/>
    <mergeCell ref="G88:G89"/>
    <mergeCell ref="H88:H89"/>
    <mergeCell ref="I88:I89"/>
    <mergeCell ref="J88:J89"/>
    <mergeCell ref="A81:C81"/>
    <mergeCell ref="G84:G85"/>
    <mergeCell ref="H84:H85"/>
    <mergeCell ref="I84:I85"/>
    <mergeCell ref="J84:J85"/>
    <mergeCell ref="G76:G77"/>
    <mergeCell ref="H76:H77"/>
    <mergeCell ref="I76:I77"/>
    <mergeCell ref="J76:J77"/>
    <mergeCell ref="G78:G79"/>
    <mergeCell ref="H78:H79"/>
    <mergeCell ref="I78:I79"/>
    <mergeCell ref="J78:J79"/>
    <mergeCell ref="G72:G73"/>
    <mergeCell ref="H72:H73"/>
    <mergeCell ref="I72:I73"/>
    <mergeCell ref="J72:J73"/>
    <mergeCell ref="G74:G75"/>
    <mergeCell ref="H74:H75"/>
    <mergeCell ref="I74:I75"/>
    <mergeCell ref="J74:J75"/>
    <mergeCell ref="A65:C65"/>
    <mergeCell ref="G68:G69"/>
    <mergeCell ref="H68:H69"/>
    <mergeCell ref="I68:I69"/>
    <mergeCell ref="J68:J69"/>
    <mergeCell ref="G70:G71"/>
    <mergeCell ref="H70:H71"/>
    <mergeCell ref="I70:I71"/>
    <mergeCell ref="J70:J71"/>
    <mergeCell ref="I56:I57"/>
    <mergeCell ref="J56:J57"/>
    <mergeCell ref="J48:J49"/>
    <mergeCell ref="G50:G51"/>
    <mergeCell ref="H50:H51"/>
    <mergeCell ref="I50:I51"/>
    <mergeCell ref="J50:J51"/>
    <mergeCell ref="G52:G53"/>
    <mergeCell ref="H52:H53"/>
    <mergeCell ref="I52:I53"/>
    <mergeCell ref="J52:J53"/>
    <mergeCell ref="A2:I2"/>
    <mergeCell ref="A3:I3"/>
    <mergeCell ref="A5:I5"/>
    <mergeCell ref="A43:I43"/>
    <mergeCell ref="A45:C45"/>
    <mergeCell ref="G48:G49"/>
    <mergeCell ref="H48:H49"/>
    <mergeCell ref="I48:I49"/>
    <mergeCell ref="A7:I7"/>
  </mergeCells>
  <printOptions/>
  <pageMargins left="0.7" right="0.7" top="0.75" bottom="0.75" header="0.3" footer="0.3"/>
  <pageSetup horizontalDpi="600" verticalDpi="600" orientation="portrait" paperSize="9" scale="69" r:id="rId1"/>
  <rowBreaks count="4" manualBreakCount="4">
    <brk id="80" max="255" man="1"/>
    <brk id="154" max="255" man="1"/>
    <brk id="240" max="255" man="1"/>
    <brk id="3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fect</cp:lastModifiedBy>
  <cp:lastPrinted>2013-03-03T16:42:51Z</cp:lastPrinted>
  <dcterms:created xsi:type="dcterms:W3CDTF">2008-03-24T11:36:19Z</dcterms:created>
  <dcterms:modified xsi:type="dcterms:W3CDTF">2013-03-03T18:51:28Z</dcterms:modified>
  <cp:category/>
  <cp:version/>
  <cp:contentType/>
  <cp:contentStatus/>
</cp:coreProperties>
</file>